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4B0B151A-B39C-403A-AB14-D6BE8BE15BF7}" xr6:coauthVersionLast="47" xr6:coauthVersionMax="47" xr10:uidLastSave="{00000000-0000-0000-0000-000000000000}"/>
  <bookViews>
    <workbookView xWindow="-108" yWindow="-108" windowWidth="23256" windowHeight="12576" tabRatio="767" xr2:uid="{00000000-000D-0000-FFFF-FFFF00000000}"/>
  </bookViews>
  <sheets>
    <sheet name="様式第5" sheetId="2" r:id="rId1"/>
    <sheet name="筆一覧_3条関係" sheetId="10" r:id="rId2"/>
    <sheet name="マスタ" sheetId="7" state="hidden" r:id="rId3"/>
  </sheets>
  <externalReferences>
    <externalReference r:id="rId4"/>
    <externalReference r:id="rId5"/>
    <externalReference r:id="rId6"/>
  </externalReferences>
  <definedNames>
    <definedName name="_xlnm._FilterDatabase" localSheetId="2" hidden="1">マスタ!#REF!</definedName>
    <definedName name="MTBL_SANGYO">#REF!</definedName>
    <definedName name="_xlnm.Print_Area" localSheetId="1">筆一覧_3条関係!$A$1:$M$41</definedName>
    <definedName name="_xlnm.Print_Area" localSheetId="0">様式第5!$A$1:$I$28</definedName>
    <definedName name="_xlnm.Print_Titles" localSheetId="1">筆一覧_3条関係!$6:$7</definedName>
    <definedName name="汚染の拡散防止の方法の選択理由">[1]管理シート!$Q$2:$Q$9</definedName>
    <definedName name="汚染土壌処理方法">[1]管理シート!$R$2:$R$9</definedName>
    <definedName name="該当">[2]コード表!$H$2</definedName>
    <definedName name="基準の種類">[1]管理シート!$T$2:$T$6</definedName>
    <definedName name="基準の種類・地下水">[1]管理シート!$U$2:$U$4</definedName>
    <definedName name="基準の種類・土壌">[1]管理シート!$T$2:$T$6</definedName>
    <definedName name="区域指定">[1]管理シート!$S$2:$S$4</definedName>
    <definedName name="区市町村" localSheetId="1">#REF!</definedName>
    <definedName name="区市町村">[1]管理シート!$B$2:$B$64</definedName>
    <definedName name="在庫管理">#REF!</definedName>
    <definedName name="仕入管理">#REF!</definedName>
    <definedName name="施設の一覧">#REF!</definedName>
    <definedName name="全部一部">[1]管理シート!$O$2:$O$3</definedName>
    <definedName name="超過適合">[1]管理シート!$V$2:$V$3</definedName>
    <definedName name="特定有害物質">[1]管理シート!$I$2:$I$27</definedName>
    <definedName name="売上管理">#REF!</definedName>
    <definedName name="番号1">#REF!</definedName>
    <definedName name="別紙_区市町村">#REF!</definedName>
    <definedName name="別紙_報告種別">#REF!</definedName>
    <definedName name="別紙_無地番道水">#REF!</definedName>
    <definedName name="有・無">[3]コード表!$H$6:$H$7</definedName>
    <definedName name="有無種別">[2]コード表!$A$2:$A$4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10" l="1" a="1"/>
  <c r="F50" i="10" s="1"/>
  <c r="F51" i="10" s="1"/>
  <c r="F45" i="10"/>
  <c r="F46" i="10" s="1"/>
  <c r="E17" i="2" s="1"/>
  <c r="P37" i="10"/>
  <c r="D37" i="10"/>
  <c r="C37" i="10"/>
  <c r="P36" i="10"/>
  <c r="D36" i="10"/>
  <c r="C36" i="10"/>
  <c r="P35" i="10"/>
  <c r="D35" i="10"/>
  <c r="C35" i="10"/>
  <c r="P34" i="10"/>
  <c r="D34" i="10"/>
  <c r="C34" i="10"/>
  <c r="P33" i="10"/>
  <c r="D33" i="10"/>
  <c r="C33" i="10"/>
  <c r="P32" i="10"/>
  <c r="D32" i="10"/>
  <c r="C32" i="10"/>
  <c r="P31" i="10"/>
  <c r="D31" i="10"/>
  <c r="C31" i="10"/>
  <c r="P30" i="10"/>
  <c r="D30" i="10"/>
  <c r="C30" i="10"/>
  <c r="P29" i="10"/>
  <c r="D29" i="10"/>
  <c r="C29" i="10"/>
  <c r="P28" i="10"/>
  <c r="D28" i="10"/>
  <c r="C28" i="10"/>
  <c r="P27" i="10"/>
  <c r="D27" i="10"/>
  <c r="C27" i="10"/>
  <c r="P26" i="10"/>
  <c r="D26" i="10"/>
  <c r="C26" i="10"/>
  <c r="P25" i="10"/>
  <c r="D25" i="10"/>
  <c r="C25" i="10"/>
  <c r="P24" i="10"/>
  <c r="D24" i="10"/>
  <c r="C24" i="10"/>
  <c r="P23" i="10"/>
  <c r="D23" i="10"/>
  <c r="C23" i="10"/>
  <c r="P22" i="10"/>
  <c r="D22" i="10"/>
  <c r="C22" i="10"/>
  <c r="P21" i="10"/>
  <c r="D21" i="10"/>
  <c r="C21" i="10"/>
  <c r="P20" i="10"/>
  <c r="D20" i="10"/>
  <c r="C20" i="10"/>
  <c r="P19" i="10"/>
  <c r="D19" i="10"/>
  <c r="C19" i="10"/>
  <c r="P18" i="10"/>
  <c r="D18" i="10"/>
  <c r="C18" i="10"/>
  <c r="P17" i="10"/>
  <c r="D17" i="10"/>
  <c r="C17" i="10"/>
  <c r="P16" i="10"/>
  <c r="D16" i="10"/>
  <c r="C16" i="10"/>
  <c r="P15" i="10"/>
  <c r="D15" i="10"/>
  <c r="C15" i="10"/>
  <c r="P14" i="10"/>
  <c r="D14" i="10"/>
  <c r="C14" i="10"/>
  <c r="P13" i="10"/>
  <c r="D13" i="10"/>
  <c r="C13" i="10"/>
  <c r="P12" i="10"/>
  <c r="D12" i="10"/>
  <c r="C12" i="10"/>
  <c r="P11" i="10"/>
  <c r="D11" i="10"/>
  <c r="C11" i="10"/>
  <c r="P10" i="10"/>
  <c r="D10" i="10"/>
  <c r="C10" i="10"/>
  <c r="P9" i="10"/>
  <c r="D9" i="10"/>
  <c r="C9" i="10"/>
  <c r="P8" i="10"/>
  <c r="D8" i="10"/>
  <c r="C8" i="10"/>
  <c r="M23" i="2"/>
  <c r="M22" i="2"/>
  <c r="M21" i="2"/>
  <c r="M19" i="2"/>
  <c r="M15" i="2" l="1"/>
  <c r="M10" i="2"/>
  <c r="M9" i="2"/>
  <c r="M8" i="2"/>
  <c r="M5" i="2"/>
  <c r="M27" i="2"/>
  <c r="M26" i="2"/>
  <c r="M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1000000}">
      <text>
        <r>
          <rPr>
            <sz val="9"/>
            <color indexed="81"/>
            <rFont val="MS P ゴシック"/>
            <family val="3"/>
            <charset val="128"/>
          </rPr>
          <t>・届出日（窓口受理日、電子申請日）又は、届出日から、過去数日以内の日付を記載してください。
・日付は「YYYY/MM/DD」形式で記入してください。
（例：2023/04/01）</t>
        </r>
      </text>
    </comment>
    <comment ref="F8" authorId="0" shapeId="0" xr:uid="{00000000-0006-0000-0000-000002000000}">
      <text>
        <r>
          <rPr>
            <sz val="9"/>
            <color indexed="81"/>
            <rFont val="MS P ゴシック"/>
            <family val="3"/>
            <charset val="128"/>
          </rPr>
          <t>届出者が法人である場合は所在地、個人である場合は住所を記入してください。</t>
        </r>
      </text>
    </comment>
    <comment ref="F9" authorId="0" shapeId="0" xr:uid="{00000000-0006-0000-0000-000003000000}">
      <text>
        <r>
          <rPr>
            <sz val="9"/>
            <color indexed="81"/>
            <rFont val="MS P ゴシック"/>
            <family val="3"/>
            <charset val="128"/>
          </rPr>
          <t>届出者が法人の場合のみ、法人名を記入してください。</t>
        </r>
      </text>
    </comment>
    <comment ref="F10" authorId="0" shapeId="0" xr:uid="{00000000-0006-0000-0000-000004000000}">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・なお、法人の場合において代表者以外が届出者となる場合には、その者が報告権原を有していることが確認できる資料を別途添付してください。</t>
        </r>
      </text>
    </comment>
    <comment ref="E15" authorId="0" shapeId="0" xr:uid="{00000000-0006-0000-0000-000005000000}">
      <text>
        <r>
          <rPr>
            <sz val="9"/>
            <color indexed="81"/>
            <rFont val="MS P ゴシック"/>
            <family val="3"/>
            <charset val="128"/>
          </rPr>
          <t>・リストより選択してください。
・区市町村が異なる場合は左側の展開ボタンより追加行を表示してご記入ください。</t>
        </r>
      </text>
    </comment>
    <comment ref="F15" authorId="0" shapeId="0" xr:uid="{00000000-0006-0000-0000-000006000000}">
      <text>
        <r>
          <rPr>
            <sz val="9"/>
            <color indexed="81"/>
            <rFont val="MS P ゴシック"/>
            <family val="3"/>
            <charset val="128"/>
          </rPr>
          <t>複数の所在地を入力する場合は「、」で区切って、
セル内に列挙してください。</t>
        </r>
      </text>
    </comment>
    <comment ref="E17" authorId="0" shapeId="0" xr:uid="{00000000-0006-0000-0000-000007000000}">
      <text>
        <r>
          <rPr>
            <sz val="9"/>
            <color indexed="81"/>
            <rFont val="MS P ゴシック"/>
            <family val="3"/>
            <charset val="128"/>
          </rPr>
          <t xml:space="preserve">シート「筆一覧」より記入してください。
</t>
        </r>
      </text>
    </comment>
    <comment ref="E19" authorId="0" shapeId="0" xr:uid="{00000000-0006-0000-0000-000008000000}">
      <text>
        <r>
          <rPr>
            <sz val="9"/>
            <color indexed="81"/>
            <rFont val="MS P ゴシック"/>
            <family val="3"/>
            <charset val="128"/>
          </rPr>
          <t>日付は「YYYY/MM/DD」形式で記入してください。
（例：2023/04/01）</t>
        </r>
      </text>
    </comment>
    <comment ref="E21" authorId="0" shapeId="0" xr:uid="{00000000-0006-0000-0000-000009000000}">
      <text>
        <r>
          <rPr>
            <sz val="9"/>
            <color indexed="81"/>
            <rFont val="MS P ゴシック"/>
            <family val="3"/>
            <charset val="128"/>
          </rPr>
          <t>利用の方法を変更しようとする土地の地番を記入してください。</t>
        </r>
      </text>
    </comment>
    <comment ref="E22" authorId="0" shapeId="0" xr:uid="{00000000-0006-0000-0000-00000A000000}">
      <text>
        <r>
          <rPr>
            <sz val="9"/>
            <color indexed="81"/>
            <rFont val="MS P ゴシック"/>
            <family val="3"/>
            <charset val="128"/>
          </rPr>
          <t xml:space="preserve">変更前の利用の方法を記入してください。
（例）住居として使用、事務所として使用
</t>
        </r>
      </text>
    </comment>
    <comment ref="E23" authorId="0" shapeId="0" xr:uid="{00000000-0006-0000-0000-00000B000000}">
      <text>
        <r>
          <rPr>
            <sz val="9"/>
            <color indexed="81"/>
            <rFont val="MS P ゴシック"/>
            <family val="3"/>
            <charset val="128"/>
          </rPr>
          <t>変更後の利用の方法を記入してください。
（例）建物を解体する</t>
        </r>
      </text>
    </comment>
    <comment ref="A25" authorId="0" shapeId="0" xr:uid="{00000000-0006-0000-0000-00000C000000}">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100-000002000000}">
      <text>
        <r>
          <rPr>
            <sz val="9"/>
            <color indexed="81"/>
            <rFont val="MS P ゴシック"/>
            <family val="3"/>
            <charset val="128"/>
          </rPr>
          <t>“今回報告”となる地番には必ず一つ●を記入してください。</t>
        </r>
      </text>
    </comment>
    <comment ref="F6" authorId="0" shapeId="0" xr:uid="{00000000-0006-0000-0100-000003000000}">
      <text>
        <r>
          <rPr>
            <sz val="9"/>
            <color indexed="81"/>
            <rFont val="MS P ゴシック"/>
            <family val="3"/>
            <charset val="128"/>
          </rPr>
          <t>左から「区市町村名」「町名」「丁目名」「番地名」を入力してください。</t>
        </r>
      </text>
    </comment>
    <comment ref="J6" authorId="0" shapeId="0" xr:uid="{00000000-0006-0000-0100-000004000000}">
      <text>
        <r>
          <rPr>
            <sz val="9"/>
            <color indexed="81"/>
            <rFont val="MS P ゴシック"/>
            <family val="3"/>
            <charset val="128"/>
          </rPr>
          <t>無地番、道、水の場合は、「施設の設置場所」と「区市町村」と「無地番道水」へ記入してください。その他項目の入力は不要です。</t>
        </r>
      </text>
    </comment>
    <comment ref="K6" authorId="0" shapeId="0" xr:uid="{00000000-0006-0000-0100-000005000000}">
      <text>
        <r>
          <rPr>
            <sz val="9"/>
            <color indexed="81"/>
            <rFont val="MS P ゴシック"/>
            <family val="3"/>
            <charset val="128"/>
          </rPr>
          <t>・一部の土地が対象となる場合は「一部」を選択してください。
・リストより選択してください。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<sst xmlns="http://schemas.openxmlformats.org/spreadsheetml/2006/main" count="285" uniqueCount="149">
  <si>
    <t>様式第五（第十九条第一項関係）</t>
    <phoneticPr fontId="20"/>
  </si>
  <si>
    <t>チェック項目</t>
    <rPh sb="4" eb="6">
      <t>コウモク</t>
    </rPh>
    <phoneticPr fontId="20"/>
  </si>
  <si>
    <t>結果</t>
    <rPh sb="0" eb="2">
      <t>ケッカ</t>
    </rPh>
    <phoneticPr fontId="20"/>
  </si>
  <si>
    <t>土地利用方法変更届出書</t>
    <rPh sb="10" eb="11">
      <t>ショ</t>
    </rPh>
    <phoneticPr fontId="20"/>
  </si>
  <si>
    <t>任意</t>
    <rPh sb="0" eb="2">
      <t>ニンイ</t>
    </rPh>
    <phoneticPr fontId="20"/>
  </si>
  <si>
    <t>必須</t>
    <rPh sb="0" eb="2">
      <t>ヒッス</t>
    </rPh>
    <phoneticPr fontId="20"/>
  </si>
  <si>
    <t>報告日（窓口受理日、電子申請日）又は、報告日から、過去数日以内の日付を記載してください。</t>
  </si>
  <si>
    <t>東京都知事</t>
    <rPh sb="0" eb="3">
      <t>トウキョウト</t>
    </rPh>
    <rPh sb="3" eb="5">
      <t>チジ</t>
    </rPh>
    <phoneticPr fontId="20"/>
  </si>
  <si>
    <t>殿</t>
    <rPh sb="0" eb="1">
      <t>ドノ</t>
    </rPh>
    <phoneticPr fontId="20"/>
  </si>
  <si>
    <t>届出者</t>
    <rPh sb="0" eb="2">
      <t>トドケデ</t>
    </rPh>
    <rPh sb="2" eb="3">
      <t>シャ</t>
    </rPh>
    <phoneticPr fontId="20"/>
  </si>
  <si>
    <t>東京都○○区○○町○丁目○番○号</t>
    <phoneticPr fontId="20"/>
  </si>
  <si>
    <t>報告者が法人である場合は所在地、個人である場合は住所を記入してください。</t>
  </si>
  <si>
    <t>○○工業株式会社</t>
    <phoneticPr fontId="20"/>
  </si>
  <si>
    <t>条件必須</t>
    <rPh sb="0" eb="2">
      <t>ジョウケン</t>
    </rPh>
    <rPh sb="2" eb="4">
      <t>ヒッス</t>
    </rPh>
    <phoneticPr fontId="20"/>
  </si>
  <si>
    <t>報告者が法人の場合のみ、法人名を記入してください。</t>
  </si>
  <si>
    <t>代表取締役 ○○ ○○</t>
    <phoneticPr fontId="20"/>
  </si>
  <si>
    <t>・届出者が法人である場合には、役職及び氏名を、個人の場合は個人名を記入してください。</t>
    <phoneticPr fontId="20"/>
  </si>
  <si>
    <t>・なお、法人の場合において代表者以外が届出者となる場合には、その者が届出権原を有していることが確認できる資料を別途添付してください。</t>
    <phoneticPr fontId="20"/>
  </si>
  <si>
    <t>　土壌汚染対策法第３条第１項ただし書の確認を受けた土地について予定されている利用の方法に変更が生じたので、同条第５項の規定により、次のとおり届け出ます。</t>
    <phoneticPr fontId="20"/>
  </si>
  <si>
    <t>確認を受けた土地</t>
    <rPh sb="0" eb="2">
      <t>カクニン</t>
    </rPh>
    <rPh sb="3" eb="4">
      <t>ウ</t>
    </rPh>
    <rPh sb="6" eb="8">
      <t>トチ</t>
    </rPh>
    <phoneticPr fontId="20"/>
  </si>
  <si>
    <t>所在地</t>
    <rPh sb="0" eb="3">
      <t>ショザイチ</t>
    </rPh>
    <phoneticPr fontId="20"/>
  </si>
  <si>
    <t>新宿区</t>
  </si>
  <si>
    <t>○○町○丁目□番※号</t>
  </si>
  <si>
    <t>（住居表示）</t>
    <phoneticPr fontId="20"/>
  </si>
  <si>
    <t>区市町村：区市町村が異なる場合は下の行に入力してください。町丁目：複数の所在地を入力する場合は「、」で区切って、セル内に列挙してください。</t>
    <phoneticPr fontId="20"/>
  </si>
  <si>
    <t>条件必須</t>
    <rPh sb="0" eb="4">
      <t>ジョウケンヒッス</t>
    </rPh>
    <phoneticPr fontId="20"/>
  </si>
  <si>
    <t>（地番）</t>
    <rPh sb="1" eb="3">
      <t>チバン</t>
    </rPh>
    <phoneticPr fontId="20"/>
  </si>
  <si>
    <t>編集不可</t>
    <rPh sb="0" eb="4">
      <t>ヘンシュウフカ</t>
    </rPh>
    <phoneticPr fontId="20"/>
  </si>
  <si>
    <t>シート「筆一覧」より記入してください。</t>
    <rPh sb="4" eb="5">
      <t>フデ</t>
    </rPh>
    <rPh sb="5" eb="7">
      <t>イチラン</t>
    </rPh>
    <rPh sb="10" eb="12">
      <t>キニュウ</t>
    </rPh>
    <phoneticPr fontId="20"/>
  </si>
  <si>
    <t>※詳細は別紙「筆一覧」のとおり</t>
    <rPh sb="7" eb="10">
      <t>フデイチラン</t>
    </rPh>
    <phoneticPr fontId="20"/>
  </si>
  <si>
    <t>確認を受けた年月日</t>
    <rPh sb="0" eb="2">
      <t>カクニン</t>
    </rPh>
    <rPh sb="3" eb="4">
      <t>ウ</t>
    </rPh>
    <rPh sb="6" eb="9">
      <t>ネンガッピ</t>
    </rPh>
    <phoneticPr fontId="20"/>
  </si>
  <si>
    <t>○年○月○日</t>
    <phoneticPr fontId="20"/>
  </si>
  <si>
    <t>日付は「YYYY/MM/DD」形式で記入してください。（例：2023/04/01）</t>
    <phoneticPr fontId="20"/>
  </si>
  <si>
    <t>土地について予定されている利用の方法</t>
    <rPh sb="0" eb="2">
      <t>トチ</t>
    </rPh>
    <rPh sb="6" eb="8">
      <t>ヨテイ</t>
    </rPh>
    <rPh sb="13" eb="15">
      <t>リヨウ</t>
    </rPh>
    <rPh sb="16" eb="18">
      <t>ホウホウ</t>
    </rPh>
    <phoneticPr fontId="20"/>
  </si>
  <si>
    <t>利用の方法を変更しようとする土地の場所</t>
    <rPh sb="0" eb="2">
      <t>リヨウ</t>
    </rPh>
    <rPh sb="3" eb="5">
      <t>ホウホウ</t>
    </rPh>
    <rPh sb="6" eb="8">
      <t>ヘンコウ</t>
    </rPh>
    <rPh sb="14" eb="16">
      <t>トチ</t>
    </rPh>
    <rPh sb="17" eb="19">
      <t>バショ</t>
    </rPh>
    <phoneticPr fontId="20"/>
  </si>
  <si>
    <t>利用の方法を変更しようとする土地の場所は名称を記入してください。</t>
  </si>
  <si>
    <t>変更前</t>
    <rPh sb="0" eb="2">
      <t>ヘンコウ</t>
    </rPh>
    <rPh sb="2" eb="3">
      <t>マエ</t>
    </rPh>
    <phoneticPr fontId="20"/>
  </si>
  <si>
    <t>変更後</t>
    <rPh sb="0" eb="2">
      <t>ヘンコウ</t>
    </rPh>
    <rPh sb="2" eb="3">
      <t>ゴ</t>
    </rPh>
    <phoneticPr fontId="20"/>
  </si>
  <si>
    <t>連絡先</t>
    <phoneticPr fontId="20"/>
  </si>
  <si>
    <t>所　　属</t>
  </si>
  <si>
    <t>氏　　名</t>
    <phoneticPr fontId="20"/>
  </si>
  <si>
    <t>電話番号</t>
    <phoneticPr fontId="20"/>
  </si>
  <si>
    <t>電子メールアドレス</t>
    <phoneticPr fontId="20"/>
  </si>
  <si>
    <t>○○工業株式会社○○事業部</t>
    <phoneticPr fontId="20"/>
  </si>
  <si>
    <t>○○　○○</t>
    <phoneticPr fontId="20"/>
  </si>
  <si>
    <t>99-9999-9999</t>
    <phoneticPr fontId="20"/>
  </si>
  <si>
    <t>担当者（報告者と同じ組織に属する者に限る。）の連絡先を記載してください。</t>
  </si>
  <si>
    <t>また、報告者と異なる組織に属する者で報告書の内容が分かる者の連絡先は必要に応じて併記してください。</t>
    <phoneticPr fontId="20"/>
  </si>
  <si>
    <t>備考　この用紙の大きさは、日本産業規格Ａ４とすること。</t>
  </si>
  <si>
    <t>なお、連絡先の名前と返送用封筒の宛名が異なる場合には、送り状等にその旨を記載してください。</t>
    <phoneticPr fontId="20"/>
  </si>
  <si>
    <t xml:space="preserve">筆一覧                                                                                      </t>
    <rPh sb="0" eb="1">
      <t>フデ</t>
    </rPh>
    <rPh sb="1" eb="3">
      <t>イチラン</t>
    </rPh>
    <phoneticPr fontId="20"/>
  </si>
  <si>
    <t>エラーチェック</t>
    <phoneticPr fontId="20"/>
  </si>
  <si>
    <t>マスタ</t>
    <phoneticPr fontId="20"/>
  </si>
  <si>
    <t>※事業場敷地の全地番を記入してください。</t>
  </si>
  <si>
    <t>区市町村</t>
    <rPh sb="0" eb="4">
      <t>クシチョウソン</t>
    </rPh>
    <phoneticPr fontId="20"/>
  </si>
  <si>
    <t>無地番道水</t>
    <rPh sb="0" eb="1">
      <t>ム</t>
    </rPh>
    <rPh sb="1" eb="3">
      <t>チバン</t>
    </rPh>
    <rPh sb="3" eb="4">
      <t>ミチ</t>
    </rPh>
    <rPh sb="4" eb="5">
      <t>ミズ</t>
    </rPh>
    <phoneticPr fontId="20"/>
  </si>
  <si>
    <t>一部</t>
    <rPh sb="0" eb="2">
      <t>イチブ</t>
    </rPh>
    <phoneticPr fontId="20"/>
  </si>
  <si>
    <t>※記載行が足りない場合は30番目の行をコピーして行を追加してください。</t>
  </si>
  <si>
    <t>千代田区</t>
  </si>
  <si>
    <t>無地番</t>
    <rPh sb="0" eb="1">
      <t>ム</t>
    </rPh>
    <rPh sb="1" eb="3">
      <t>チバン</t>
    </rPh>
    <phoneticPr fontId="20"/>
  </si>
  <si>
    <t>中央区</t>
  </si>
  <si>
    <t>道</t>
    <rPh sb="0" eb="1">
      <t>ミチ</t>
    </rPh>
    <phoneticPr fontId="20"/>
  </si>
  <si>
    <t>港区</t>
  </si>
  <si>
    <t>水</t>
    <rPh sb="0" eb="1">
      <t>ミズ</t>
    </rPh>
    <phoneticPr fontId="20"/>
  </si>
  <si>
    <t>連番</t>
    <rPh sb="0" eb="2">
      <t>レンバン</t>
    </rPh>
    <phoneticPr fontId="20"/>
  </si>
  <si>
    <t>削除禁止</t>
    <rPh sb="0" eb="4">
      <t>サクジョキンシ</t>
    </rPh>
    <phoneticPr fontId="20"/>
  </si>
  <si>
    <t>施設の設置場所</t>
    <rPh sb="0" eb="2">
      <t>シセツ</t>
    </rPh>
    <rPh sb="3" eb="7">
      <t>セッチバショ</t>
    </rPh>
    <phoneticPr fontId="20"/>
  </si>
  <si>
    <t>地番</t>
    <rPh sb="0" eb="2">
      <t>チバン</t>
    </rPh>
    <phoneticPr fontId="20"/>
  </si>
  <si>
    <t>無地番
道
水</t>
    <rPh sb="0" eb="1">
      <t>ム</t>
    </rPh>
    <rPh sb="1" eb="3">
      <t>チバン</t>
    </rPh>
    <rPh sb="4" eb="5">
      <t>ミチ</t>
    </rPh>
    <rPh sb="6" eb="7">
      <t>ミズ</t>
    </rPh>
    <phoneticPr fontId="20"/>
  </si>
  <si>
    <t>区市町村</t>
    <phoneticPr fontId="20"/>
  </si>
  <si>
    <t>町</t>
    <phoneticPr fontId="20"/>
  </si>
  <si>
    <t>丁目</t>
    <phoneticPr fontId="20"/>
  </si>
  <si>
    <t>番地</t>
    <phoneticPr fontId="20"/>
  </si>
  <si>
    <t>文京区</t>
  </si>
  <si>
    <t>●</t>
  </si>
  <si>
    <t>左から「区市町村名」「町名」「丁目名」「番地名」を入力してください。</t>
    <phoneticPr fontId="20"/>
  </si>
  <si>
    <t>台東区</t>
  </si>
  <si>
    <t>無地番、道、水の場合は、「施設の設置場所」と「区市町村」と「無地番道水」へ記入してください。その他項目の入力は不要です。</t>
    <phoneticPr fontId="20"/>
  </si>
  <si>
    <t>墨田区</t>
  </si>
  <si>
    <t>一部</t>
    <phoneticPr fontId="20"/>
  </si>
  <si>
    <t>一部の土地が対象となる場合は「一部」を選択してください。</t>
    <phoneticPr fontId="20"/>
  </si>
  <si>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</si>
  <si>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</si>
  <si>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</si>
  <si>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</si>
  <si>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</si>
  <si>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</si>
  <si>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</si>
  <si>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</si>
  <si>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</si>
  <si>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</si>
  <si>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</si>
  <si>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</si>
  <si>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</si>
  <si>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</si>
  <si>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</si>
  <si>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</si>
  <si>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</si>
  <si>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</si>
  <si>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</si>
  <si>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</si>
  <si>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</si>
  <si>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</si>
  <si>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</si>
  <si>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</si>
  <si>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</si>
  <si>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</si>
  <si>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</si>
  <si>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</si>
  <si>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この行より上に行を追加してください。</t>
    <phoneticPr fontId="20"/>
  </si>
  <si>
    <t>東村山市</t>
  </si>
  <si>
    <t>国分寺市</t>
  </si>
  <si>
    <t>　　　 ２　この様式各欄に記入しきれないときは、図面、表等を利用すること。</t>
  </si>
  <si>
    <t>国立市</t>
  </si>
  <si>
    <t>（日本産業規格Ａ列４番）</t>
    <phoneticPr fontId="20"/>
  </si>
  <si>
    <t>福生市</t>
  </si>
  <si>
    <t>狛江市</t>
  </si>
  <si>
    <t>東大和市</t>
  </si>
  <si>
    <t>以下関数定義</t>
    <rPh sb="0" eb="6">
      <t>イカカンスウテイギ</t>
    </rPh>
    <phoneticPr fontId="20"/>
  </si>
  <si>
    <t>清瀬市</t>
  </si>
  <si>
    <t>東久留米市</t>
  </si>
  <si>
    <t>武蔵村山市</t>
  </si>
  <si>
    <t>多摩市</t>
  </si>
  <si>
    <t>稲城市</t>
  </si>
  <si>
    <t>羽村市</t>
  </si>
  <si>
    <t>施設の設置場所</t>
    <phoneticPr fontId="20"/>
  </si>
  <si>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</si>
  <si>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</si>
  <si>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</si>
  <si>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</si>
  <si>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</si>
  <si>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</si>
  <si>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</si>
  <si>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</si>
  <si>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</si>
  <si>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</si>
  <si>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</si>
  <si>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</si>
  <si>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</si>
  <si>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</si>
  <si>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</si>
  <si>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住居として使用</t>
    <phoneticPr fontId="20"/>
  </si>
  <si>
    <t>建物を解体する</t>
    <phoneticPr fontId="20"/>
  </si>
  <si>
    <t>新宿区○○町○丁目□番※</t>
    <phoneticPr fontId="20"/>
  </si>
  <si>
    <t>変更後の利用の方法を記入してください。（例）建物を解体する</t>
    <phoneticPr fontId="20"/>
  </si>
  <si>
    <t>○○町</t>
  </si>
  <si>
    <t>○丁目</t>
  </si>
  <si>
    <t>○番</t>
    <rPh sb="0" eb="1">
      <t>バン</t>
    </rPh>
    <phoneticPr fontId="20"/>
  </si>
  <si>
    <t>変更前の利用の方法を記入してください。（例）住居として使用、事務所として使用</t>
    <rPh sb="2" eb="3">
      <t>マエ</t>
    </rPh>
    <rPh sb="36" eb="38">
      <t>シヨウ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</si>
</sst>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quot;）&quot;"/>
  </numFmts>
  <fonts count="2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9"/>
      <color indexed="81"/>
      <name val="MS P ゴシック"/>
      <family val="3"/>
      <charset val="128"/>
    </font>
    <font>
      <sz val="11"/>
      <color theme="1"/>
      <name val="ＭＳ 明朝"/>
      <family val="1"/>
      <charset val="128"/>
    </font>
    <font>
      <b/>
      <sz val="10.5"/>
      <color theme="1"/>
      <name val="ＭＳ 明朝"/>
      <family val="1"/>
      <charset val="128"/>
    </font>
    <font>
      <sz val="10.5"/>
      <color theme="1"/>
      <name val="Meiryo UI"/>
      <family val="3"/>
      <charset val="128"/>
    </font>
    <font>
      <b/>
      <sz val="10.5"/>
      <color theme="1"/>
      <name val="Meiryo UI"/>
      <family val="3"/>
      <charset val="128"/>
    </font>
    <font>
      <b/>
      <sz val="10.5"/>
      <color rgb="FFC00000"/>
      <name val="Meiryo UI"/>
      <family val="3"/>
      <charset val="128"/>
    </font>
    <font>
      <b/>
      <sz val="11"/>
      <color theme="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rgb="FF000000"/>
      </right>
      <top/>
      <bottom style="thin">
        <color indexed="64"/>
      </bottom>
      <diagonal/>
    </border>
    <border>
      <left style="thin">
        <color rgb="FF000000"/>
      </left>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cellStyleXfs>
  <cellXfs count="151">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3" xfId="0" applyFont="1" applyBorder="1" applyAlignment="1">
      <alignment vertical="center" wrapText="1"/>
    </xf>
    <xf numFmtId="0" fontId="18" fillId="0" borderId="0" xfId="0" applyFont="1" applyAlignment="1">
      <alignment vertical="center" wrapText="1"/>
    </xf>
    <xf numFmtId="0" fontId="18" fillId="0" borderId="14" xfId="0" applyFont="1" applyBorder="1" applyAlignment="1">
      <alignment vertical="center" wrapText="1"/>
    </xf>
    <xf numFmtId="0" fontId="19" fillId="0" borderId="0" xfId="0" applyFont="1" applyAlignment="1">
      <alignment horizontal="center" vertical="center" wrapText="1"/>
    </xf>
    <xf numFmtId="0" fontId="19" fillId="0" borderId="0" xfId="0" applyFont="1" applyAlignment="1">
      <alignment vertical="top" wrapText="1"/>
    </xf>
    <xf numFmtId="0" fontId="19" fillId="0" borderId="14" xfId="0" applyFont="1" applyBorder="1" applyAlignment="1">
      <alignment vertical="center" wrapText="1"/>
    </xf>
    <xf numFmtId="0" fontId="18" fillId="0" borderId="15" xfId="0" applyFont="1" applyBorder="1" applyAlignment="1">
      <alignment horizontal="center" vertical="center" wrapText="1"/>
    </xf>
    <xf numFmtId="0" fontId="18" fillId="0" borderId="0" xfId="0" applyFont="1" applyAlignment="1">
      <alignment vertical="top" wrapText="1"/>
    </xf>
    <xf numFmtId="0" fontId="18" fillId="0" borderId="13" xfId="0" applyFont="1" applyBorder="1" applyAlignment="1">
      <alignment vertical="top" wrapText="1"/>
    </xf>
    <xf numFmtId="0" fontId="18" fillId="0" borderId="14"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8" fillId="0" borderId="18" xfId="0" applyFont="1" applyBorder="1" applyAlignment="1">
      <alignment vertical="top" wrapText="1"/>
    </xf>
    <xf numFmtId="0" fontId="18" fillId="0" borderId="21" xfId="0" applyFont="1" applyBorder="1" applyAlignment="1">
      <alignment vertical="top" wrapText="1"/>
    </xf>
    <xf numFmtId="0" fontId="18" fillId="0" borderId="21" xfId="0" applyFont="1" applyBorder="1" applyAlignment="1">
      <alignment horizontal="left" vertical="top" wrapText="1"/>
    </xf>
    <xf numFmtId="0" fontId="18" fillId="0" borderId="19" xfId="0" applyFont="1" applyBorder="1" applyAlignment="1">
      <alignment vertical="top" wrapText="1"/>
    </xf>
    <xf numFmtId="0" fontId="19" fillId="0" borderId="24" xfId="0" applyFont="1" applyBorder="1" applyAlignment="1">
      <alignment vertical="top" wrapText="1"/>
    </xf>
    <xf numFmtId="0" fontId="19" fillId="0" borderId="12" xfId="0" applyFont="1" applyBorder="1" applyAlignment="1">
      <alignment vertical="center" wrapText="1"/>
    </xf>
    <xf numFmtId="0" fontId="19" fillId="0" borderId="0" xfId="0" applyFont="1">
      <alignment vertical="center"/>
    </xf>
    <xf numFmtId="0" fontId="22" fillId="0" borderId="0" xfId="0" applyFont="1">
      <alignment vertical="center"/>
    </xf>
    <xf numFmtId="0" fontId="24" fillId="0" borderId="0" xfId="0" applyFont="1">
      <alignment vertical="center"/>
    </xf>
    <xf numFmtId="176" fontId="19" fillId="34" borderId="0" xfId="0" applyNumberFormat="1" applyFont="1" applyFill="1" applyAlignment="1" applyProtection="1">
      <alignment vertical="center" wrapText="1"/>
      <protection locked="0"/>
    </xf>
    <xf numFmtId="0" fontId="18" fillId="34" borderId="10" xfId="0" applyFont="1" applyFill="1" applyBorder="1" applyAlignment="1" applyProtection="1">
      <alignment vertical="center" wrapText="1"/>
      <protection locked="0"/>
    </xf>
    <xf numFmtId="0" fontId="18" fillId="33" borderId="13" xfId="0" applyFont="1" applyFill="1" applyBorder="1" applyAlignment="1" applyProtection="1">
      <alignment vertical="center" wrapText="1"/>
      <protection locked="0"/>
    </xf>
    <xf numFmtId="0" fontId="25" fillId="0" borderId="0" xfId="0" applyFont="1" applyAlignment="1">
      <alignment vertical="center" wrapText="1"/>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18" fillId="34" borderId="17" xfId="0" applyFont="1" applyFill="1" applyBorder="1" applyAlignment="1" applyProtection="1">
      <alignment vertical="center" wrapText="1"/>
      <protection locked="0"/>
    </xf>
    <xf numFmtId="0" fontId="18" fillId="33" borderId="20" xfId="0" applyFont="1" applyFill="1" applyBorder="1" applyAlignment="1" applyProtection="1">
      <alignment vertical="center" wrapText="1"/>
      <protection locked="0"/>
    </xf>
    <xf numFmtId="49" fontId="18" fillId="34" borderId="17" xfId="0" applyNumberFormat="1" applyFont="1" applyFill="1" applyBorder="1" applyAlignment="1" applyProtection="1">
      <alignment vertical="center" wrapText="1"/>
      <protection locked="0"/>
    </xf>
    <xf numFmtId="49" fontId="18" fillId="33" borderId="20" xfId="0" applyNumberFormat="1" applyFont="1" applyFill="1" applyBorder="1" applyAlignment="1" applyProtection="1">
      <alignment vertical="center" wrapText="1"/>
      <protection locked="0"/>
    </xf>
    <xf numFmtId="0" fontId="24" fillId="0" borderId="0" xfId="0" applyFont="1" applyAlignment="1">
      <alignment vertical="center" shrinkToFit="1"/>
    </xf>
    <xf numFmtId="0" fontId="25" fillId="0" borderId="0" xfId="0" applyFont="1" applyAlignment="1">
      <alignment horizontal="center" vertical="center" shrinkToFit="1"/>
    </xf>
    <xf numFmtId="0" fontId="25" fillId="0" borderId="0" xfId="0" applyFont="1" applyAlignment="1">
      <alignment vertical="center" shrinkToFit="1"/>
    </xf>
    <xf numFmtId="0" fontId="27" fillId="0" borderId="0" xfId="0" applyFont="1">
      <alignment vertical="center"/>
    </xf>
    <xf numFmtId="0" fontId="18" fillId="0" borderId="13" xfId="0" applyFont="1" applyBorder="1" applyAlignment="1">
      <alignment horizontal="center" vertical="center" wrapText="1"/>
    </xf>
    <xf numFmtId="0" fontId="18" fillId="0" borderId="22" xfId="0" applyFont="1" applyBorder="1" applyAlignment="1">
      <alignment vertical="top" wrapText="1"/>
    </xf>
    <xf numFmtId="0" fontId="18" fillId="0" borderId="23" xfId="0" applyFont="1" applyBorder="1" applyAlignment="1">
      <alignment vertical="top" wrapText="1"/>
    </xf>
    <xf numFmtId="0" fontId="18" fillId="0" borderId="1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43" xfId="0" applyFont="1" applyBorder="1" applyAlignment="1">
      <alignment vertical="top" wrapText="1"/>
    </xf>
    <xf numFmtId="0" fontId="18" fillId="0" borderId="37" xfId="0" applyFont="1" applyBorder="1" applyAlignment="1">
      <alignment horizontal="left" vertical="top" wrapText="1"/>
    </xf>
    <xf numFmtId="0" fontId="18" fillId="0" borderId="24" xfId="0" applyFont="1" applyBorder="1" applyAlignment="1">
      <alignment horizontal="left" vertical="top" wrapText="1"/>
    </xf>
    <xf numFmtId="177" fontId="18" fillId="36" borderId="0" xfId="0" applyNumberFormat="1" applyFont="1" applyFill="1" applyAlignment="1" applyProtection="1">
      <alignment vertical="center" wrapText="1"/>
      <protection locked="0"/>
    </xf>
    <xf numFmtId="0" fontId="19" fillId="0" borderId="21" xfId="42" applyFont="1" applyBorder="1" applyAlignment="1">
      <alignment horizontal="left" vertical="center"/>
    </xf>
    <xf numFmtId="0" fontId="19" fillId="0" borderId="21" xfId="42" applyFont="1" applyBorder="1">
      <alignment vertical="center"/>
    </xf>
    <xf numFmtId="0" fontId="19" fillId="0" borderId="0" xfId="42" applyFont="1">
      <alignment vertical="center"/>
    </xf>
    <xf numFmtId="0" fontId="24" fillId="0" borderId="0" xfId="42" applyFont="1" applyAlignment="1">
      <alignment horizontal="center" vertical="center"/>
    </xf>
    <xf numFmtId="0" fontId="25" fillId="0" borderId="0" xfId="42" applyFont="1">
      <alignment vertical="center"/>
    </xf>
    <xf numFmtId="0" fontId="19" fillId="0" borderId="13" xfId="42" applyFont="1" applyBorder="1" applyAlignment="1">
      <alignment vertical="center" wrapText="1"/>
    </xf>
    <xf numFmtId="0" fontId="18" fillId="0" borderId="11" xfId="42" applyFont="1" applyBorder="1">
      <alignment vertical="center"/>
    </xf>
    <xf numFmtId="0" fontId="19" fillId="0" borderId="11" xfId="42" applyFont="1" applyBorder="1" applyAlignment="1">
      <alignment vertical="center" wrapText="1"/>
    </xf>
    <xf numFmtId="0" fontId="19" fillId="0" borderId="0" xfId="42" applyFont="1" applyAlignment="1">
      <alignment vertical="center" wrapText="1"/>
    </xf>
    <xf numFmtId="0" fontId="19" fillId="0" borderId="12" xfId="42" applyFont="1" applyBorder="1" applyAlignment="1">
      <alignment vertical="center" wrapText="1"/>
    </xf>
    <xf numFmtId="0" fontId="25" fillId="0" borderId="0" xfId="42" applyFont="1" applyAlignment="1">
      <alignment horizontal="center" vertical="center"/>
    </xf>
    <xf numFmtId="0" fontId="25" fillId="0" borderId="0" xfId="42" applyFont="1" applyAlignment="1">
      <alignment horizontal="center" vertical="center" shrinkToFit="1"/>
    </xf>
    <xf numFmtId="0" fontId="23" fillId="0" borderId="0" xfId="42" applyFont="1">
      <alignment vertical="center"/>
    </xf>
    <xf numFmtId="0" fontId="18" fillId="0" borderId="0" xfId="42" applyFont="1">
      <alignment vertical="center"/>
    </xf>
    <xf numFmtId="0" fontId="19" fillId="0" borderId="14" xfId="42" applyFont="1" applyBorder="1" applyAlignment="1">
      <alignment vertical="center" wrapText="1"/>
    </xf>
    <xf numFmtId="0" fontId="25" fillId="0" borderId="0" xfId="42" applyFont="1" applyAlignment="1">
      <alignment horizontal="left" vertical="center" shrinkToFit="1"/>
    </xf>
    <xf numFmtId="0" fontId="26" fillId="0" borderId="0" xfId="42" applyFont="1">
      <alignment vertical="center"/>
    </xf>
    <xf numFmtId="0" fontId="25" fillId="0" borderId="0" xfId="42" applyFont="1" applyAlignment="1">
      <alignment vertical="center" shrinkToFit="1"/>
    </xf>
    <xf numFmtId="0" fontId="19" fillId="0" borderId="0" xfId="42" applyFont="1" applyAlignment="1">
      <alignment horizontal="right" vertical="center" wrapText="1"/>
    </xf>
    <xf numFmtId="0" fontId="24" fillId="0" borderId="0" xfId="42" applyFont="1">
      <alignment vertical="center"/>
    </xf>
    <xf numFmtId="0" fontId="19" fillId="0" borderId="26" xfId="42" applyFont="1" applyBorder="1" applyAlignment="1">
      <alignment horizontal="center" vertical="center" wrapText="1"/>
    </xf>
    <xf numFmtId="0" fontId="19" fillId="0" borderId="26" xfId="42" applyFont="1" applyBorder="1">
      <alignment vertical="center"/>
    </xf>
    <xf numFmtId="0" fontId="19" fillId="33" borderId="26" xfId="42" applyFont="1" applyFill="1" applyBorder="1" applyAlignment="1" applyProtection="1">
      <alignment horizontal="center" vertical="center" wrapText="1"/>
      <protection locked="0"/>
    </xf>
    <xf numFmtId="0" fontId="19" fillId="34" borderId="26" xfId="42" applyFont="1" applyFill="1" applyBorder="1" applyAlignment="1" applyProtection="1">
      <alignment vertical="center" wrapText="1"/>
      <protection locked="0"/>
    </xf>
    <xf numFmtId="0" fontId="19" fillId="33" borderId="26" xfId="42" applyFont="1" applyFill="1" applyBorder="1" applyAlignment="1" applyProtection="1">
      <alignment vertical="center" wrapText="1"/>
      <protection locked="0"/>
    </xf>
    <xf numFmtId="49" fontId="19" fillId="33" borderId="26" xfId="42" applyNumberFormat="1" applyFont="1" applyFill="1" applyBorder="1" applyAlignment="1" applyProtection="1">
      <alignment vertical="center" wrapText="1"/>
      <protection locked="0"/>
    </xf>
    <xf numFmtId="49" fontId="19" fillId="33" borderId="26" xfId="42" quotePrefix="1" applyNumberFormat="1" applyFont="1" applyFill="1" applyBorder="1" applyAlignment="1" applyProtection="1">
      <alignment vertical="center" wrapText="1"/>
      <protection locked="0"/>
    </xf>
    <xf numFmtId="0" fontId="19" fillId="35" borderId="27" xfId="42" applyFont="1" applyFill="1" applyBorder="1" applyProtection="1">
      <alignment vertical="center"/>
      <protection locked="0"/>
    </xf>
    <xf numFmtId="0" fontId="19" fillId="35" borderId="29" xfId="42" applyFont="1" applyFill="1" applyBorder="1" applyProtection="1">
      <alignment vertical="center"/>
      <protection locked="0"/>
    </xf>
    <xf numFmtId="49" fontId="19" fillId="35" borderId="29" xfId="42" quotePrefix="1" applyNumberFormat="1" applyFont="1" applyFill="1" applyBorder="1" applyProtection="1">
      <alignment vertical="center"/>
      <protection locked="0"/>
    </xf>
    <xf numFmtId="0" fontId="19" fillId="35" borderId="28" xfId="42" applyFont="1" applyFill="1" applyBorder="1" applyProtection="1">
      <alignment vertical="center"/>
      <protection locked="0"/>
    </xf>
    <xf numFmtId="0" fontId="19" fillId="0" borderId="18" xfId="42" applyFont="1" applyBorder="1" applyAlignment="1">
      <alignment vertical="center" wrapText="1"/>
    </xf>
    <xf numFmtId="0" fontId="19" fillId="0" borderId="21" xfId="42" applyFont="1" applyBorder="1" applyAlignment="1">
      <alignment vertical="center" wrapText="1"/>
    </xf>
    <xf numFmtId="0" fontId="19" fillId="0" borderId="19" xfId="42" applyFont="1" applyBorder="1" applyAlignment="1">
      <alignment vertical="center" wrapText="1"/>
    </xf>
    <xf numFmtId="0" fontId="19" fillId="0" borderId="0" xfId="42" applyFont="1" applyAlignment="1">
      <alignment vertical="center" shrinkToFit="1"/>
    </xf>
    <xf numFmtId="0" fontId="19" fillId="0" borderId="0" xfId="42" applyFont="1" applyAlignment="1">
      <alignment horizontal="justify" vertical="center" wrapText="1"/>
    </xf>
    <xf numFmtId="0" fontId="19" fillId="0" borderId="0" xfId="42" applyFont="1" applyAlignment="1">
      <alignment horizontal="left" vertical="center"/>
    </xf>
    <xf numFmtId="0" fontId="23" fillId="0" borderId="0" xfId="42" applyFont="1" applyAlignment="1">
      <alignment vertical="center" shrinkToFi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176" fontId="18" fillId="34" borderId="27" xfId="0" applyNumberFormat="1" applyFont="1" applyFill="1" applyBorder="1" applyAlignment="1" applyProtection="1">
      <alignment horizontal="left" vertical="center" wrapText="1"/>
      <protection locked="0"/>
    </xf>
    <xf numFmtId="176" fontId="18" fillId="34" borderId="29" xfId="0" applyNumberFormat="1" applyFont="1" applyFill="1" applyBorder="1" applyAlignment="1" applyProtection="1">
      <alignment horizontal="left" vertical="center" wrapText="1"/>
      <protection locked="0"/>
    </xf>
    <xf numFmtId="176" fontId="18" fillId="34" borderId="28" xfId="0" applyNumberFormat="1" applyFont="1" applyFill="1" applyBorder="1" applyAlignment="1" applyProtection="1">
      <alignment horizontal="left" vertical="center" wrapText="1"/>
      <protection locked="0"/>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18" fillId="0" borderId="44" xfId="0" applyFont="1" applyBorder="1" applyAlignment="1">
      <alignment horizontal="left" vertical="top" wrapText="1"/>
    </xf>
    <xf numFmtId="176" fontId="18" fillId="34" borderId="30" xfId="0" applyNumberFormat="1" applyFont="1" applyFill="1" applyBorder="1" applyAlignment="1" applyProtection="1">
      <alignment horizontal="left" vertical="center" wrapText="1"/>
      <protection locked="0"/>
    </xf>
    <xf numFmtId="176" fontId="18" fillId="34" borderId="11" xfId="0" applyNumberFormat="1" applyFont="1" applyFill="1" applyBorder="1" applyAlignment="1" applyProtection="1">
      <alignment horizontal="left" vertical="center" wrapText="1"/>
      <protection locked="0"/>
    </xf>
    <xf numFmtId="0" fontId="18" fillId="0" borderId="0" xfId="0" applyFont="1" applyAlignment="1">
      <alignment horizontal="right" vertical="center" wrapText="1"/>
    </xf>
    <xf numFmtId="0" fontId="18" fillId="34" borderId="0" xfId="0" applyFont="1" applyFill="1" applyAlignment="1" applyProtection="1">
      <alignment vertical="center" wrapText="1"/>
      <protection locked="0"/>
    </xf>
    <xf numFmtId="0" fontId="18" fillId="33" borderId="0" xfId="0" applyFont="1" applyFill="1" applyAlignment="1" applyProtection="1">
      <alignment vertical="center" wrapText="1"/>
      <protection locked="0"/>
    </xf>
    <xf numFmtId="0" fontId="18" fillId="34" borderId="0" xfId="0" applyFont="1" applyFill="1" applyAlignment="1" applyProtection="1">
      <alignment horizontal="left" vertical="center" wrapText="1"/>
      <protection locked="0"/>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9" fillId="0" borderId="10"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19" fillId="0" borderId="18" xfId="0" applyFont="1" applyBorder="1" applyAlignment="1">
      <alignment vertical="top" wrapText="1"/>
    </xf>
    <xf numFmtId="0" fontId="19" fillId="0" borderId="19" xfId="0" applyFont="1" applyBorder="1" applyAlignment="1">
      <alignment vertical="top" wrapText="1"/>
    </xf>
    <xf numFmtId="0" fontId="19" fillId="34" borderId="11" xfId="0" applyFont="1" applyFill="1" applyBorder="1" applyAlignment="1" applyProtection="1">
      <alignment vertical="center" wrapText="1"/>
      <protection locked="0"/>
    </xf>
    <xf numFmtId="0" fontId="19" fillId="33" borderId="0" xfId="0" applyFont="1" applyFill="1" applyAlignment="1" applyProtection="1">
      <alignment vertical="center" wrapText="1"/>
      <protection locked="0"/>
    </xf>
    <xf numFmtId="0" fontId="19" fillId="35" borderId="13" xfId="0" applyFont="1" applyFill="1" applyBorder="1" applyAlignment="1">
      <alignment vertical="center" wrapText="1"/>
    </xf>
    <xf numFmtId="0" fontId="19" fillId="35" borderId="0" xfId="0" applyFont="1" applyFill="1" applyAlignment="1">
      <alignment vertical="center" wrapText="1"/>
    </xf>
    <xf numFmtId="0" fontId="18" fillId="0" borderId="18" xfId="0" applyFont="1" applyBorder="1" applyAlignment="1">
      <alignment horizontal="left" vertical="center" wrapText="1"/>
    </xf>
    <xf numFmtId="0" fontId="18" fillId="0" borderId="21" xfId="0" applyFont="1" applyBorder="1" applyAlignment="1">
      <alignment horizontal="left" vertical="center" wrapText="1"/>
    </xf>
    <xf numFmtId="0" fontId="18" fillId="0" borderId="19" xfId="0" applyFont="1" applyBorder="1" applyAlignment="1">
      <alignment horizontal="left" vertical="center"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14"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8" fillId="0" borderId="13"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4" xfId="0" applyFont="1" applyBorder="1" applyAlignment="1">
      <alignment horizontal="left" vertical="center" wrapText="1" indent="2"/>
    </xf>
    <xf numFmtId="0" fontId="18" fillId="0" borderId="1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8" xfId="0" applyFont="1" applyBorder="1" applyAlignment="1">
      <alignment horizontal="center" vertical="center" wrapText="1"/>
    </xf>
    <xf numFmtId="0" fontId="18" fillId="34" borderId="39" xfId="0" applyFont="1" applyFill="1" applyBorder="1" applyAlignment="1" applyProtection="1">
      <alignment vertical="center" wrapText="1"/>
      <protection locked="0"/>
    </xf>
    <xf numFmtId="0" fontId="18" fillId="34" borderId="40" xfId="0" applyFont="1" applyFill="1" applyBorder="1" applyAlignment="1" applyProtection="1">
      <alignment vertical="center" wrapText="1"/>
      <protection locked="0"/>
    </xf>
    <xf numFmtId="0" fontId="18" fillId="33" borderId="41" xfId="0" applyFont="1" applyFill="1" applyBorder="1" applyAlignment="1" applyProtection="1">
      <alignment vertical="center" wrapText="1"/>
      <protection locked="0"/>
    </xf>
    <xf numFmtId="0" fontId="18" fillId="33" borderId="42" xfId="0" applyFont="1" applyFill="1" applyBorder="1" applyAlignment="1" applyProtection="1">
      <alignment vertical="center" wrapText="1"/>
      <protection locked="0"/>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34" xfId="0" applyFont="1" applyFill="1" applyBorder="1" applyAlignment="1" applyProtection="1">
      <alignment vertical="center" wrapText="1"/>
      <protection locked="0"/>
    </xf>
    <xf numFmtId="0" fontId="18" fillId="34" borderId="35" xfId="0" applyFont="1" applyFill="1" applyBorder="1" applyAlignment="1" applyProtection="1">
      <alignment vertical="center" wrapText="1"/>
      <protection locked="0"/>
    </xf>
    <xf numFmtId="0" fontId="18" fillId="34" borderId="36" xfId="0" applyFont="1" applyFill="1" applyBorder="1" applyAlignment="1" applyProtection="1">
      <alignment vertical="center" wrapText="1"/>
      <protection locked="0"/>
    </xf>
    <xf numFmtId="0" fontId="18" fillId="33" borderId="31" xfId="0" applyFont="1" applyFill="1" applyBorder="1" applyAlignment="1" applyProtection="1">
      <alignment vertical="center" wrapText="1"/>
      <protection locked="0"/>
    </xf>
    <xf numFmtId="0" fontId="18" fillId="33" borderId="32" xfId="0" applyFont="1" applyFill="1" applyBorder="1" applyAlignment="1" applyProtection="1">
      <alignment vertical="center" wrapText="1"/>
      <protection locked="0"/>
    </xf>
    <xf numFmtId="0" fontId="18" fillId="33" borderId="33" xfId="0" applyFont="1" applyFill="1" applyBorder="1" applyAlignment="1" applyProtection="1">
      <alignment vertical="center" wrapText="1"/>
      <protection locked="0"/>
    </xf>
    <xf numFmtId="0" fontId="25" fillId="0" borderId="0" xfId="42" applyFont="1" applyAlignment="1">
      <alignment horizontal="center" vertical="center"/>
    </xf>
    <xf numFmtId="0" fontId="19" fillId="0" borderId="25" xfId="42" applyFont="1" applyBorder="1" applyAlignment="1">
      <alignment horizontal="center" vertical="center" wrapText="1"/>
    </xf>
    <xf numFmtId="0" fontId="19" fillId="0" borderId="37" xfId="42" applyFont="1" applyBorder="1" applyAlignment="1">
      <alignment horizontal="center" vertical="center" wrapText="1"/>
    </xf>
    <xf numFmtId="0" fontId="19" fillId="0" borderId="27" xfId="42" applyFont="1" applyBorder="1" applyAlignment="1">
      <alignment horizontal="center" vertical="center" wrapText="1"/>
    </xf>
    <xf numFmtId="0" fontId="19" fillId="0" borderId="29" xfId="42" applyFont="1" applyBorder="1" applyAlignment="1">
      <alignment horizontal="center" vertical="center" wrapText="1"/>
    </xf>
    <xf numFmtId="0" fontId="19" fillId="0" borderId="28" xfId="42"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7" xfId="42" xr:uid="{00000000-0005-0000-0000-000029000000}"/>
    <cellStyle name="良い" xfId="6" builtinId="26" customBuiltin="1"/>
  </cellStyles>
  <dxfs count="16">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2_&#26465;&#20363;&#20998;&#65288;&#9318;&#65374;&#9321;&#65289;\&#12304;&#27096;&#24335;&#26696;&#12305;&#9318;&#65374;&#9321;&#26465;&#20363;117&#26465;&#38306;&#36899;&#23626;&#20986;&#26360;&#65288;&#35352;&#20837;&#12354;&#12426;&#65289;_20221026_03.xlsx?44955473" TargetMode="External"/><Relationship Id="rId1" Type="http://schemas.openxmlformats.org/officeDocument/2006/relationships/externalLinkPath" Target="file:///\\44955473\&#12304;&#27096;&#24335;&#26696;&#12305;&#9318;&#65374;&#9321;&#26465;&#20363;117&#26465;&#38306;&#36899;&#23626;&#20986;&#26360;&#65288;&#35352;&#20837;&#12354;&#12426;&#65289;_20221026_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027957\sumikawa\sumikawa\H21&#26481;&#20140;&#37117;&#22303;&#22732;\&#26481;&#20140;&#37117;&#22303;&#22732;&#27738;&#26579;&#31649;&#29702;&#12471;&#12473;&#12486;&#12512;\program\&#27861;&#24459;&#12522;&#12531;&#12463;&#12456;&#12463;&#12475;&#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ankyo.metro.tokyo.jp/chemical/soil/attachement/sokuteikekaitir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第34号様式（分割なし・あり）"/>
      <sheetName val="⑦第34号様式 (別紙)"/>
      <sheetName val="（別添資料）特定有害物質の使用及び排出等の状況に係る一覧"/>
      <sheetName val="⑧第32号様式（分割なし・あり）"/>
      <sheetName val="⑧第32号様式 (別紙)"/>
      <sheetName val="⑨第33号様式（分割なし・あり）"/>
      <sheetName val="（別添資料）筆一覧"/>
      <sheetName val="⑨第33号様式 (別紙)"/>
      <sheetName val="（別添資料）汚染状況一覧"/>
      <sheetName val="⑩第33号の２様式（分割なし・あり）"/>
      <sheetName val="管理シート"/>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クエクセル_ただし書地位承継"/>
      <sheetName val="リンクエクセル_法に基づく土壌汚染状況調査審査結果"/>
      <sheetName val="リンクエクセル_区域指定審査結果"/>
      <sheetName val="リンクエクセル_指示措置内容検討結果"/>
      <sheetName val="リンクエクセル_形質変更に関する審査結果"/>
      <sheetName val="リンクエクセル_搬出土壌基準適合認定に関する審査結果"/>
      <sheetName val="リンクエクセル_汚染土壌の区域外搬出に関する審査結果"/>
      <sheetName val="リンクエクセル_汚染土壌の搬出の変更届出書に関する審査結果"/>
      <sheetName val="リンクエクセル_措置完了報告書審査結果"/>
      <sheetName val="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不明</v>
          </cell>
          <cell r="H2" t="str">
            <v>○</v>
          </cell>
        </row>
        <row r="3">
          <cell r="A3" t="str">
            <v>有り</v>
          </cell>
        </row>
        <row r="4">
          <cell r="A4" t="str">
            <v>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_多摩環"/>
      <sheetName val="測定結果"/>
      <sheetName val="コード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8"/>
  <sheetViews>
    <sheetView showGridLines="0" tabSelected="1" zoomScaleNormal="100" zoomScaleSheetLayoutView="100" workbookViewId="0"/>
  </sheetViews>
  <sheetFormatPr defaultRowHeight="18" outlineLevelRow="1"/>
  <cols>
    <col min="1" max="2" width="2.69921875" customWidth="1"/>
    <col min="3" max="3" width="15.296875" customWidth="1"/>
    <col min="4" max="4" width="9.5" customWidth="1"/>
    <col min="5" max="8" width="15.69921875" customWidth="1"/>
    <col min="9" max="10" width="2.69921875" customWidth="1"/>
    <col min="12" max="12" width="13.296875" style="23" bestFit="1" customWidth="1"/>
    <col min="13" max="13" width="30.59765625" style="35" customWidth="1"/>
    <col min="14" max="14" width="9.296875" style="23" bestFit="1" customWidth="1"/>
    <col min="15" max="15" width="9" style="23"/>
  </cols>
  <sheetData>
    <row r="1" spans="1:15">
      <c r="A1" s="1" t="s">
        <v>0</v>
      </c>
      <c r="B1" s="1"/>
    </row>
    <row r="2" spans="1:15" ht="30" customHeight="1">
      <c r="A2" s="88"/>
      <c r="B2" s="89"/>
      <c r="C2" s="89"/>
      <c r="D2" s="89"/>
      <c r="E2" s="89"/>
      <c r="F2" s="89"/>
      <c r="G2" s="89"/>
      <c r="H2" s="89"/>
      <c r="I2" s="90"/>
      <c r="L2" s="30" t="s">
        <v>1</v>
      </c>
      <c r="M2" s="36" t="s">
        <v>2</v>
      </c>
    </row>
    <row r="3" spans="1:15">
      <c r="A3" s="3"/>
      <c r="B3" s="4"/>
      <c r="C3" s="101" t="s">
        <v>3</v>
      </c>
      <c r="D3" s="101"/>
      <c r="E3" s="101"/>
      <c r="F3" s="47"/>
      <c r="H3" s="4"/>
      <c r="I3" s="5"/>
      <c r="L3" s="27" t="s">
        <v>4</v>
      </c>
      <c r="M3" s="37"/>
    </row>
    <row r="4" spans="1:15" ht="7.5" customHeight="1">
      <c r="A4" s="121"/>
      <c r="B4" s="122"/>
      <c r="C4" s="122"/>
      <c r="D4" s="122"/>
      <c r="E4" s="122"/>
      <c r="F4" s="122"/>
      <c r="G4" s="122"/>
      <c r="H4" s="122"/>
      <c r="I4" s="123"/>
      <c r="L4" s="28"/>
      <c r="M4" s="37"/>
    </row>
    <row r="5" spans="1:15" ht="18.75" customHeight="1">
      <c r="A5" s="124"/>
      <c r="B5" s="125"/>
      <c r="C5" s="125"/>
      <c r="D5" s="125"/>
      <c r="E5" s="125"/>
      <c r="F5" s="6"/>
      <c r="G5" s="7"/>
      <c r="H5" s="24">
        <v>45017</v>
      </c>
      <c r="I5" s="8"/>
      <c r="L5" s="29" t="s">
        <v>5</v>
      </c>
      <c r="M5" s="37" t="str">
        <f>IF(H5="","（エラー）未入力","（正常）入力済み")</f>
        <v>（正常）入力済み</v>
      </c>
      <c r="N5" s="23" t="s">
        <v>6</v>
      </c>
    </row>
    <row r="6" spans="1:15" ht="30" customHeight="1">
      <c r="A6" s="126"/>
      <c r="B6" s="127"/>
      <c r="C6" s="127"/>
      <c r="D6" s="127"/>
      <c r="E6" s="127"/>
      <c r="F6" s="127"/>
      <c r="G6" s="127"/>
      <c r="H6" s="127"/>
      <c r="I6" s="128"/>
      <c r="L6" s="28"/>
      <c r="M6" s="37"/>
    </row>
    <row r="7" spans="1:15" ht="18.75" customHeight="1">
      <c r="A7" s="94" t="s">
        <v>7</v>
      </c>
      <c r="B7" s="95"/>
      <c r="C7" s="95"/>
      <c r="D7" s="4" t="s">
        <v>8</v>
      </c>
      <c r="E7" s="4"/>
      <c r="F7" s="4"/>
      <c r="G7" s="4"/>
      <c r="H7" s="4"/>
      <c r="I7" s="5"/>
      <c r="L7" s="28"/>
      <c r="M7" s="37"/>
    </row>
    <row r="8" spans="1:15" ht="18.75" customHeight="1">
      <c r="A8" s="97"/>
      <c r="B8" s="96"/>
      <c r="C8" s="96"/>
      <c r="D8" s="96"/>
      <c r="E8" s="101" t="s">
        <v>9</v>
      </c>
      <c r="F8" s="102" t="s">
        <v>10</v>
      </c>
      <c r="G8" s="102"/>
      <c r="H8" s="102"/>
      <c r="I8" s="5"/>
      <c r="L8" s="29" t="s">
        <v>5</v>
      </c>
      <c r="M8" s="37" t="str">
        <f>IF(F8="","（エラー）未入力","（正常）入力済み")</f>
        <v>（正常）入力済み</v>
      </c>
      <c r="N8" s="23" t="s">
        <v>11</v>
      </c>
    </row>
    <row r="9" spans="1:15">
      <c r="A9" s="97"/>
      <c r="B9" s="96"/>
      <c r="C9" s="96"/>
      <c r="D9" s="96"/>
      <c r="E9" s="101"/>
      <c r="F9" s="103" t="s">
        <v>12</v>
      </c>
      <c r="G9" s="103"/>
      <c r="H9" s="103"/>
      <c r="I9" s="5"/>
      <c r="L9" s="28" t="s">
        <v>13</v>
      </c>
      <c r="M9" s="37" t="str">
        <f>IF(F9="","（注意）未入力","（正常）入力済み")</f>
        <v>（正常）入力済み</v>
      </c>
      <c r="N9" s="23" t="s">
        <v>14</v>
      </c>
    </row>
    <row r="10" spans="1:15">
      <c r="A10" s="97"/>
      <c r="B10" s="96"/>
      <c r="C10" s="96"/>
      <c r="D10" s="96"/>
      <c r="E10" s="101"/>
      <c r="F10" s="104" t="s">
        <v>15</v>
      </c>
      <c r="G10" s="104"/>
      <c r="H10" s="104"/>
      <c r="I10" s="5"/>
      <c r="L10" s="29" t="s">
        <v>5</v>
      </c>
      <c r="M10" s="37" t="str">
        <f>IF(F10="","（エラー）未入力","（正常）入力済み")</f>
        <v>（正常）入力済み</v>
      </c>
      <c r="N10" s="23" t="s">
        <v>16</v>
      </c>
    </row>
    <row r="11" spans="1:15" ht="40.049999999999997" customHeight="1">
      <c r="A11" s="13"/>
      <c r="B11" s="7"/>
      <c r="C11" s="7"/>
      <c r="D11" s="7"/>
      <c r="E11" s="7"/>
      <c r="F11" s="7"/>
      <c r="G11" s="7"/>
      <c r="H11" s="7"/>
      <c r="I11" s="14"/>
      <c r="L11" s="28"/>
      <c r="M11" s="37"/>
      <c r="N11" s="23" t="s">
        <v>17</v>
      </c>
    </row>
    <row r="12" spans="1:15" ht="30.6" customHeight="1">
      <c r="A12" s="11"/>
      <c r="B12" s="10"/>
      <c r="C12" s="96" t="s">
        <v>18</v>
      </c>
      <c r="D12" s="96"/>
      <c r="E12" s="96"/>
      <c r="F12" s="96"/>
      <c r="G12" s="96"/>
      <c r="H12" s="96"/>
      <c r="I12" s="12"/>
    </row>
    <row r="13" spans="1:15" ht="7.5" customHeight="1">
      <c r="A13" s="11"/>
      <c r="B13" s="10"/>
      <c r="C13" s="10"/>
      <c r="D13" s="10"/>
      <c r="E13" s="10"/>
      <c r="F13" s="10"/>
      <c r="G13" s="10"/>
      <c r="H13" s="10"/>
      <c r="I13" s="12"/>
    </row>
    <row r="14" spans="1:15" ht="26.1" customHeight="1">
      <c r="A14" s="11"/>
      <c r="B14" s="105" t="s">
        <v>19</v>
      </c>
      <c r="C14" s="106"/>
      <c r="D14" s="106"/>
      <c r="E14" s="106"/>
      <c r="F14" s="106"/>
      <c r="G14" s="106"/>
      <c r="H14" s="107"/>
      <c r="I14" s="12"/>
    </row>
    <row r="15" spans="1:15" s="22" customFormat="1" ht="30" customHeight="1">
      <c r="A15" s="19"/>
      <c r="B15" s="19"/>
      <c r="C15" s="108" t="s">
        <v>20</v>
      </c>
      <c r="D15" s="109"/>
      <c r="E15" s="25" t="s">
        <v>21</v>
      </c>
      <c r="F15" s="114" t="s">
        <v>22</v>
      </c>
      <c r="G15" s="114"/>
      <c r="H15" s="20" t="s">
        <v>23</v>
      </c>
      <c r="I15" s="14"/>
      <c r="J15" s="21"/>
      <c r="K15" s="21"/>
      <c r="L15" s="29" t="s">
        <v>5</v>
      </c>
      <c r="M15" s="37" t="str">
        <f>IF(OR(E15="",F15=""),"（エラー）未入力","（正常）入力済み")</f>
        <v>（正常）入力済み</v>
      </c>
      <c r="N15" s="23" t="s">
        <v>24</v>
      </c>
      <c r="O15" s="23"/>
    </row>
    <row r="16" spans="1:15" s="22" customFormat="1" ht="30" hidden="1" customHeight="1" outlineLevel="1">
      <c r="A16" s="19"/>
      <c r="B16" s="13"/>
      <c r="C16" s="110"/>
      <c r="D16" s="111"/>
      <c r="E16" s="26"/>
      <c r="F16" s="115"/>
      <c r="G16" s="115"/>
      <c r="H16" s="8"/>
      <c r="I16" s="14"/>
      <c r="J16" s="21"/>
      <c r="K16" s="21"/>
      <c r="L16" s="28" t="s">
        <v>25</v>
      </c>
      <c r="M16" s="37" t="str">
        <f>IF(OR(E16="",F16=""),"（複数入力）未入力","（正常）入力済み")</f>
        <v>（複数入力）未入力</v>
      </c>
      <c r="N16" s="23"/>
      <c r="O16" s="23"/>
    </row>
    <row r="17" spans="1:15" s="22" customFormat="1" ht="25.5" customHeight="1" collapsed="1">
      <c r="A17" s="19"/>
      <c r="B17" s="13"/>
      <c r="C17" s="110"/>
      <c r="D17" s="111"/>
      <c r="E17" s="116" t="str">
        <f>筆一覧_3条関係!F46&amp;""</f>
        <v>新宿区○○町○丁目○番　外 2 筆 道</v>
      </c>
      <c r="F17" s="117"/>
      <c r="G17" s="117"/>
      <c r="H17" s="8" t="s">
        <v>26</v>
      </c>
      <c r="I17" s="14"/>
      <c r="J17" s="21"/>
      <c r="K17" s="21"/>
      <c r="L17" s="28" t="s">
        <v>27</v>
      </c>
      <c r="M17" s="35"/>
      <c r="N17" s="23" t="s">
        <v>28</v>
      </c>
      <c r="O17" s="23"/>
    </row>
    <row r="18" spans="1:15" ht="31.5" customHeight="1">
      <c r="A18" s="13"/>
      <c r="B18" s="13"/>
      <c r="C18" s="112"/>
      <c r="D18" s="113"/>
      <c r="E18" s="118" t="s">
        <v>29</v>
      </c>
      <c r="F18" s="119"/>
      <c r="G18" s="119"/>
      <c r="H18" s="120"/>
      <c r="I18" s="14"/>
    </row>
    <row r="19" spans="1:15" ht="36" customHeight="1">
      <c r="A19" s="11"/>
      <c r="B19" s="44"/>
      <c r="C19" s="98" t="s">
        <v>30</v>
      </c>
      <c r="D19" s="87"/>
      <c r="E19" s="99" t="s">
        <v>31</v>
      </c>
      <c r="F19" s="100"/>
      <c r="G19" s="40"/>
      <c r="H19" s="41"/>
      <c r="I19" s="12"/>
      <c r="L19" s="29" t="s">
        <v>5</v>
      </c>
      <c r="M19" s="37" t="str">
        <f>IF(OR(E19="",E19=""),"（エラー）未入力","（正常）入力済み")</f>
        <v>（正常）入力済み</v>
      </c>
      <c r="N19" s="23" t="s">
        <v>32</v>
      </c>
    </row>
    <row r="20" spans="1:15" ht="26.1" customHeight="1">
      <c r="A20" s="11"/>
      <c r="B20" s="88" t="s">
        <v>33</v>
      </c>
      <c r="C20" s="89"/>
      <c r="D20" s="89"/>
      <c r="E20" s="89"/>
      <c r="F20" s="89"/>
      <c r="G20" s="89"/>
      <c r="H20" s="90"/>
      <c r="I20" s="12"/>
      <c r="L20" s="29"/>
      <c r="M20" s="37"/>
    </row>
    <row r="21" spans="1:15" ht="54" customHeight="1">
      <c r="A21" s="11"/>
      <c r="B21" s="46"/>
      <c r="C21" s="86" t="s">
        <v>34</v>
      </c>
      <c r="D21" s="87"/>
      <c r="E21" s="91" t="s">
        <v>143</v>
      </c>
      <c r="F21" s="92"/>
      <c r="G21" s="92"/>
      <c r="H21" s="93"/>
      <c r="I21" s="12"/>
      <c r="L21" s="29" t="s">
        <v>5</v>
      </c>
      <c r="M21" s="37" t="str">
        <f>IF(OR(E21="",E21=""),"（エラー）未入力","（正常）入力済み")</f>
        <v>（正常）入力済み</v>
      </c>
      <c r="N21" s="23" t="s">
        <v>35</v>
      </c>
    </row>
    <row r="22" spans="1:15" ht="54" customHeight="1">
      <c r="A22" s="11"/>
      <c r="B22" s="46"/>
      <c r="C22" s="86" t="s">
        <v>36</v>
      </c>
      <c r="D22" s="87"/>
      <c r="E22" s="91" t="s">
        <v>141</v>
      </c>
      <c r="F22" s="92"/>
      <c r="G22" s="92"/>
      <c r="H22" s="93"/>
      <c r="I22" s="12"/>
      <c r="L22" s="29" t="s">
        <v>5</v>
      </c>
      <c r="M22" s="37" t="str">
        <f>IF(OR(E22="",E22=""),"（エラー）未入力","（正常）入力済み")</f>
        <v>（正常）入力済み</v>
      </c>
      <c r="N22" s="23" t="s">
        <v>148</v>
      </c>
    </row>
    <row r="23" spans="1:15" ht="54" customHeight="1">
      <c r="A23" s="11"/>
      <c r="B23" s="45"/>
      <c r="C23" s="86" t="s">
        <v>37</v>
      </c>
      <c r="D23" s="87"/>
      <c r="E23" s="91" t="s">
        <v>142</v>
      </c>
      <c r="F23" s="92"/>
      <c r="G23" s="92"/>
      <c r="H23" s="93"/>
      <c r="I23" s="12"/>
      <c r="L23" s="29" t="s">
        <v>5</v>
      </c>
      <c r="M23" s="37" t="str">
        <f>IF(OR(E23="",E23=""),"（エラー）未入力","（正常）入力済み")</f>
        <v>（正常）入力済み</v>
      </c>
      <c r="N23" s="23" t="s">
        <v>144</v>
      </c>
    </row>
    <row r="24" spans="1:15" ht="7.5" customHeight="1">
      <c r="A24" s="15"/>
      <c r="B24" s="16"/>
      <c r="C24" s="16"/>
      <c r="D24" s="16"/>
      <c r="E24" s="16"/>
      <c r="F24" s="16"/>
      <c r="G24" s="16"/>
      <c r="H24" s="17"/>
      <c r="I24" s="18"/>
    </row>
    <row r="25" spans="1:15" ht="18.75" customHeight="1">
      <c r="A25" s="129" t="s">
        <v>38</v>
      </c>
      <c r="B25" s="42"/>
      <c r="C25" s="131" t="s">
        <v>39</v>
      </c>
      <c r="D25" s="132"/>
      <c r="E25" s="9" t="s">
        <v>40</v>
      </c>
      <c r="F25" s="9" t="s">
        <v>41</v>
      </c>
      <c r="G25" s="137" t="s">
        <v>42</v>
      </c>
      <c r="H25" s="137"/>
      <c r="I25" s="138"/>
      <c r="L25" s="28"/>
      <c r="M25" s="37"/>
    </row>
    <row r="26" spans="1:15" ht="18.75" customHeight="1">
      <c r="A26" s="94"/>
      <c r="B26" s="39"/>
      <c r="C26" s="133" t="s">
        <v>43</v>
      </c>
      <c r="D26" s="134"/>
      <c r="E26" s="31" t="s">
        <v>44</v>
      </c>
      <c r="F26" s="33" t="s">
        <v>45</v>
      </c>
      <c r="G26" s="139"/>
      <c r="H26" s="140"/>
      <c r="I26" s="141"/>
      <c r="L26" s="29" t="s">
        <v>5</v>
      </c>
      <c r="M26" s="37" t="str">
        <f>IF(E26="","（エラー）氏名未入力",IF(F26&amp;G26="","（エラー）電話番号又はメールアドレス未入力",IF($F$9&lt;&gt;"",IF(C26="","（エラー）所属未入力","（正常）入力済み"),"（正常）入力済み")))</f>
        <v>（正常）入力済み</v>
      </c>
      <c r="N26" s="23" t="s">
        <v>46</v>
      </c>
    </row>
    <row r="27" spans="1:15" ht="18.75" customHeight="1">
      <c r="A27" s="130"/>
      <c r="B27" s="43"/>
      <c r="C27" s="135"/>
      <c r="D27" s="136"/>
      <c r="E27" s="32"/>
      <c r="F27" s="34"/>
      <c r="G27" s="142"/>
      <c r="H27" s="143"/>
      <c r="I27" s="144"/>
      <c r="L27" s="28" t="s">
        <v>13</v>
      </c>
      <c r="M27" s="37" t="str">
        <f>IF(E27="","（複数入力）氏名未入力",IF(F27&amp;G27="","（エラー）電話番号又はメールアドレス未入力",IF($F$9&lt;&gt;"",IF(C27="","（エラー）所属未入力","（正常）入力済み"),"（正常）入力済み")))</f>
        <v>（複数入力）氏名未入力</v>
      </c>
      <c r="N27" s="23" t="s">
        <v>47</v>
      </c>
    </row>
    <row r="28" spans="1:15">
      <c r="A28" s="2" t="s">
        <v>48</v>
      </c>
      <c r="B28" s="2"/>
      <c r="N28" s="23" t="s">
        <v>49</v>
      </c>
    </row>
  </sheetData>
  <mergeCells count="34">
    <mergeCell ref="A25:A27"/>
    <mergeCell ref="C25:D25"/>
    <mergeCell ref="C26:D26"/>
    <mergeCell ref="C27:D27"/>
    <mergeCell ref="G25:I25"/>
    <mergeCell ref="G26:I26"/>
    <mergeCell ref="G27:I27"/>
    <mergeCell ref="A2:I2"/>
    <mergeCell ref="A4:I4"/>
    <mergeCell ref="A5:E5"/>
    <mergeCell ref="A6:I6"/>
    <mergeCell ref="C3:E3"/>
    <mergeCell ref="A7:C7"/>
    <mergeCell ref="C12:H12"/>
    <mergeCell ref="A8:D10"/>
    <mergeCell ref="C19:D19"/>
    <mergeCell ref="E19:F19"/>
    <mergeCell ref="E8:E10"/>
    <mergeCell ref="F8:H8"/>
    <mergeCell ref="F9:H9"/>
    <mergeCell ref="F10:H10"/>
    <mergeCell ref="B14:H14"/>
    <mergeCell ref="C15:D18"/>
    <mergeCell ref="F15:G15"/>
    <mergeCell ref="F16:G16"/>
    <mergeCell ref="E17:G17"/>
    <mergeCell ref="E18:H18"/>
    <mergeCell ref="C21:D21"/>
    <mergeCell ref="C23:D23"/>
    <mergeCell ref="B20:H20"/>
    <mergeCell ref="E21:H21"/>
    <mergeCell ref="E23:H23"/>
    <mergeCell ref="C22:D22"/>
    <mergeCell ref="E22:H22"/>
  </mergeCells>
  <phoneticPr fontId="20"/>
  <conditionalFormatting sqref="M24:M1048576 M1:M13 M20:M21 M15:M18">
    <cfRule type="containsText" dxfId="15" priority="30" operator="containsText" text="（注意）">
      <formula>NOT(ISERROR(SEARCH("（注意）",M1)))</formula>
    </cfRule>
    <cfRule type="containsText" dxfId="14" priority="31" operator="containsText" text="（正常）">
      <formula>NOT(ISERROR(SEARCH("（正常）",M1)))</formula>
    </cfRule>
    <cfRule type="containsText" dxfId="13" priority="32" operator="containsText" text="（エラー）">
      <formula>NOT(ISERROR(SEARCH("（エラー）",M1)))</formula>
    </cfRule>
  </conditionalFormatting>
  <conditionalFormatting sqref="M19">
    <cfRule type="containsText" dxfId="12" priority="16" operator="containsText" text="（注意）">
      <formula>NOT(ISERROR(SEARCH("（注意）",M19)))</formula>
    </cfRule>
    <cfRule type="containsText" dxfId="11" priority="17" operator="containsText" text="（正常）">
      <formula>NOT(ISERROR(SEARCH("（正常）",M19)))</formula>
    </cfRule>
    <cfRule type="containsText" dxfId="10" priority="18" operator="containsText" text="（エラー）">
      <formula>NOT(ISERROR(SEARCH("（エラー）",M19)))</formula>
    </cfRule>
  </conditionalFormatting>
  <conditionalFormatting sqref="M22">
    <cfRule type="containsText" dxfId="9" priority="4" operator="containsText" text="（注意）">
      <formula>NOT(ISERROR(SEARCH("（注意）",M22)))</formula>
    </cfRule>
    <cfRule type="containsText" dxfId="8" priority="5" operator="containsText" text="（正常）">
      <formula>NOT(ISERROR(SEARCH("（正常）",M22)))</formula>
    </cfRule>
    <cfRule type="containsText" dxfId="7" priority="6" operator="containsText" text="（エラー）">
      <formula>NOT(ISERROR(SEARCH("（エラー）",M22)))</formula>
    </cfRule>
  </conditionalFormatting>
  <conditionalFormatting sqref="M23">
    <cfRule type="containsText" dxfId="6" priority="1" operator="containsText" text="（注意）">
      <formula>NOT(ISERROR(SEARCH("（注意）",M23)))</formula>
    </cfRule>
    <cfRule type="containsText" dxfId="5" priority="2" operator="containsText" text="（正常）">
      <formula>NOT(ISERROR(SEARCH("（正常）",M23)))</formula>
    </cfRule>
    <cfRule type="containsText" dxfId="4" priority="3" operator="containsText" text="（エラー）">
      <formula>NOT(ISERROR(SEARCH("（エラー）",M23)))</formula>
    </cfRule>
  </conditionalFormatting>
  <printOptions horizontalCentered="1"/>
  <pageMargins left="0.19685039370078741" right="0.19685039370078741" top="0.19685039370078741" bottom="0.19685039370078741" header="0.11811023622047245" footer="0.11811023622047245"/>
  <pageSetup paperSize="9" scale="96"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マスタ!$B$2:$B$63</xm:f>
          </x14:formula1>
          <xm:sqref>E15:E16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17"/>
  <sheetViews>
    <sheetView showGridLines="0" zoomScaleNormal="100" zoomScaleSheetLayoutView="100" workbookViewId="0"/>
  </sheetViews>
  <sheetFormatPr defaultColWidth="9" defaultRowHeight="13.2"/>
  <cols>
    <col min="1" max="2" width="2.59765625" style="50" customWidth="1"/>
    <col min="3" max="3" width="4.296875" style="50" customWidth="1"/>
    <col min="4" max="4" width="5.59765625" style="50" hidden="1" customWidth="1"/>
    <col min="5" max="5" width="14.09765625" style="50" bestFit="1" customWidth="1"/>
    <col min="6" max="9" width="12.59765625" style="50" customWidth="1"/>
    <col min="10" max="10" width="10.09765625" style="50" customWidth="1"/>
    <col min="11" max="11" width="15.59765625" style="50" customWidth="1"/>
    <col min="12" max="13" width="2.59765625" style="50" customWidth="1"/>
    <col min="14" max="14" width="2.796875" style="50" customWidth="1"/>
    <col min="15" max="15" width="9" style="60"/>
    <col min="16" max="16" width="30.59765625" style="82" customWidth="1"/>
    <col min="17" max="17" width="90.69921875" style="50" customWidth="1"/>
    <col min="18" max="16384" width="9" style="50"/>
  </cols>
  <sheetData>
    <row r="1" spans="2:17" ht="15">
      <c r="B1" s="48" t="s">
        <v>50</v>
      </c>
      <c r="C1" s="49"/>
      <c r="D1" s="49"/>
      <c r="E1" s="49"/>
      <c r="K1" s="49"/>
      <c r="O1" s="145" t="s">
        <v>51</v>
      </c>
      <c r="P1" s="145"/>
      <c r="Q1" s="51"/>
    </row>
    <row r="2" spans="2:17" ht="15">
      <c r="B2" s="53"/>
      <c r="C2" s="54" t="s">
        <v>53</v>
      </c>
      <c r="F2" s="55"/>
      <c r="G2" s="55"/>
      <c r="H2" s="55"/>
      <c r="I2" s="55"/>
      <c r="J2" s="55"/>
      <c r="K2" s="56"/>
      <c r="L2" s="57"/>
      <c r="O2" s="58" t="s">
        <v>1</v>
      </c>
      <c r="P2" s="59" t="s">
        <v>2</v>
      </c>
      <c r="Q2" s="51"/>
    </row>
    <row r="3" spans="2:17" ht="15">
      <c r="B3" s="53"/>
      <c r="C3" s="61" t="s">
        <v>57</v>
      </c>
      <c r="F3" s="56"/>
      <c r="G3" s="56"/>
      <c r="H3" s="56"/>
      <c r="I3" s="56"/>
      <c r="J3" s="56"/>
      <c r="K3" s="56"/>
      <c r="L3" s="62"/>
      <c r="O3" s="52"/>
      <c r="P3" s="63"/>
      <c r="Q3" s="58"/>
    </row>
    <row r="4" spans="2:17" ht="15">
      <c r="B4" s="53"/>
      <c r="F4" s="56"/>
      <c r="G4" s="56"/>
      <c r="L4" s="62"/>
      <c r="O4" s="64"/>
      <c r="P4" s="65"/>
      <c r="Q4" s="58"/>
    </row>
    <row r="5" spans="2:17" ht="15">
      <c r="B5" s="53"/>
      <c r="F5" s="56"/>
      <c r="G5" s="56"/>
      <c r="H5" s="80"/>
      <c r="I5" s="80"/>
      <c r="J5" s="66"/>
      <c r="K5" s="66"/>
      <c r="L5" s="62"/>
      <c r="O5" s="64"/>
      <c r="P5" s="65"/>
      <c r="Q5" s="58"/>
    </row>
    <row r="6" spans="2:17" ht="25.5" customHeight="1">
      <c r="B6" s="53"/>
      <c r="C6" s="146" t="s">
        <v>64</v>
      </c>
      <c r="D6" s="146" t="s">
        <v>65</v>
      </c>
      <c r="E6" s="146" t="s">
        <v>66</v>
      </c>
      <c r="F6" s="148" t="s">
        <v>67</v>
      </c>
      <c r="G6" s="149"/>
      <c r="H6" s="149"/>
      <c r="I6" s="150"/>
      <c r="J6" s="146" t="s">
        <v>68</v>
      </c>
      <c r="K6" s="146" t="s">
        <v>56</v>
      </c>
      <c r="L6" s="62"/>
      <c r="O6" s="64"/>
      <c r="P6" s="65"/>
      <c r="Q6" s="67"/>
    </row>
    <row r="7" spans="2:17" ht="15">
      <c r="B7" s="53"/>
      <c r="C7" s="147"/>
      <c r="D7" s="147"/>
      <c r="E7" s="147"/>
      <c r="F7" s="68" t="s">
        <v>69</v>
      </c>
      <c r="G7" s="68" t="s">
        <v>70</v>
      </c>
      <c r="H7" s="68" t="s">
        <v>71</v>
      </c>
      <c r="I7" s="68" t="s">
        <v>72</v>
      </c>
      <c r="J7" s="147"/>
      <c r="K7" s="147"/>
      <c r="L7" s="62"/>
      <c r="O7" s="64"/>
      <c r="P7" s="65"/>
      <c r="Q7" s="67"/>
    </row>
    <row r="8" spans="2:17" ht="22.5" customHeight="1">
      <c r="B8" s="53"/>
      <c r="C8" s="68">
        <f>ROW()-7</f>
        <v>1</v>
      </c>
      <c r="D8" s="69" t="str">
        <f>E8</f>
        <v>●</v>
      </c>
      <c r="E8" s="70" t="s">
        <v>74</v>
      </c>
      <c r="F8" s="71" t="s">
        <v>21</v>
      </c>
      <c r="G8" s="72" t="s">
        <v>145</v>
      </c>
      <c r="H8" s="72" t="s">
        <v>146</v>
      </c>
      <c r="I8" s="73" t="s">
        <v>147</v>
      </c>
      <c r="J8" s="73"/>
      <c r="K8" s="70"/>
      <c r="L8" s="62"/>
      <c r="O8" s="64" t="s">
        <v>5</v>
      </c>
      <c r="P8" s="65" t="str">
        <f>IF(F8&amp;G8&amp;H8&amp;I8&amp;J8&amp;K8="",
"（エラー）未入力",
IF(OR(F8="",G8="",I8=""),
IF(AND(J8&lt;&gt;"",F8&lt;&gt;""),
IF(AND(G8="",H8="",I8="",K8=""),"（正常）入力済み","（エラー）入力重複"),
"（エラー）一部未入力"),
IF(J8="","（正常）入力済み","（エラー）入力重複")))</f>
        <v>（正常）入力済み</v>
      </c>
      <c r="Q8" s="67" t="s">
        <v>75</v>
      </c>
    </row>
    <row r="9" spans="2:17" ht="22.5" customHeight="1">
      <c r="B9" s="53"/>
      <c r="C9" s="68">
        <f t="shared" ref="C9:C37" si="0">ROW()-7</f>
        <v>2</v>
      </c>
      <c r="D9" s="69" t="str">
        <f t="shared" ref="D9:D37" si="1">E9</f>
        <v>●</v>
      </c>
      <c r="E9" s="70" t="s">
        <v>74</v>
      </c>
      <c r="F9" s="72" t="s">
        <v>21</v>
      </c>
      <c r="G9" s="72"/>
      <c r="H9" s="72"/>
      <c r="I9" s="73"/>
      <c r="J9" s="74" t="s">
        <v>61</v>
      </c>
      <c r="K9" s="70"/>
      <c r="L9" s="62"/>
      <c r="O9" s="52" t="s">
        <v>13</v>
      </c>
      <c r="P9" s="65" t="str">
        <f>IF(F9&amp;G9&amp;H9&amp;I9&amp;J9&amp;K9="",
"（複数選択）未入力",
IF(OR(F9="",G9="",I9=""),
IF(AND(J9&lt;&gt;"",F9&lt;&gt;""),
IF(AND(G9="",H9="",I9="",K9=""),"（正常）入力済み","（エラー）入力重複"),
"（エラー）一部未入力"),
IF(J9="","（正常）入力済み","（エラー）入力重複")))</f>
        <v>（正常）入力済み</v>
      </c>
      <c r="Q9" s="67" t="s">
        <v>77</v>
      </c>
    </row>
    <row r="10" spans="2:17" ht="22.5" customHeight="1">
      <c r="B10" s="53"/>
      <c r="C10" s="68">
        <f t="shared" si="0"/>
        <v>3</v>
      </c>
      <c r="D10" s="69" t="str">
        <f t="shared" si="1"/>
        <v>●</v>
      </c>
      <c r="E10" s="70" t="s">
        <v>74</v>
      </c>
      <c r="F10" s="72" t="s">
        <v>21</v>
      </c>
      <c r="G10" s="72" t="s">
        <v>145</v>
      </c>
      <c r="H10" s="72" t="s">
        <v>146</v>
      </c>
      <c r="I10" s="74" t="s">
        <v>147</v>
      </c>
      <c r="J10" s="74"/>
      <c r="K10" s="70" t="s">
        <v>79</v>
      </c>
      <c r="L10" s="62"/>
      <c r="O10" s="52" t="s">
        <v>13</v>
      </c>
      <c r="P10" s="65" t="str">
        <f>IF(F10&amp;G10&amp;H10&amp;I10&amp;J10&amp;K10="",
"（複数選択）未入力",
IF(OR(F10="",G10="",I10=""),
IF(AND(J10&lt;&gt;"",F10&lt;&gt;""),
IF(AND(G10="",H10="",I10="",K10=""),"（正常）入力済み","（エラー）入力重複"),
"（エラー）一部未入力"),
IF(J10="","（正常）入力済み","（エラー）入力重複")))</f>
        <v>（正常）入力済み</v>
      </c>
      <c r="Q10" s="67" t="s">
        <v>80</v>
      </c>
    </row>
    <row r="11" spans="2:17" ht="22.5" customHeight="1">
      <c r="B11" s="53"/>
      <c r="C11" s="68">
        <f t="shared" si="0"/>
        <v>4</v>
      </c>
      <c r="D11" s="69" t="str">
        <f t="shared" si="1"/>
        <v>●</v>
      </c>
      <c r="E11" s="70" t="s">
        <v>74</v>
      </c>
      <c r="F11" s="72" t="s">
        <v>21</v>
      </c>
      <c r="G11" s="72" t="s">
        <v>145</v>
      </c>
      <c r="H11" s="72" t="s">
        <v>146</v>
      </c>
      <c r="I11" s="73" t="s">
        <v>147</v>
      </c>
      <c r="J11" s="74"/>
      <c r="K11" s="70"/>
      <c r="L11" s="62"/>
      <c r="O11" s="52" t="s">
        <v>13</v>
      </c>
      <c r="P11" s="65" t="str">
        <f t="shared" ref="P11:P37" si="2">IF(F11&amp;G11&amp;H11&amp;I11&amp;J11&amp;K11="",
"（複数選択）未入力",
IF(OR(F11="",G11="",I11=""),
IF(AND(J11&lt;&gt;"",F11&lt;&gt;""),
IF(AND(G11="",H11="",I11="",K11=""),"（正常）入力済み","（エラー）入力重複"),
"（エラー）一部未入力"),
IF(J11="","（正常）入力済み","（エラー）入力重複")))</f>
        <v>（正常）入力済み</v>
      </c>
      <c r="Q11" s="67"/>
    </row>
    <row r="12" spans="2:17" ht="22.5" customHeight="1">
      <c r="B12" s="53"/>
      <c r="C12" s="68">
        <f t="shared" si="0"/>
        <v>5</v>
      </c>
      <c r="D12" s="69" t="str">
        <f t="shared" si="1"/>
        <v>●</v>
      </c>
      <c r="E12" s="70" t="s">
        <v>74</v>
      </c>
      <c r="F12" s="72" t="s">
        <v>21</v>
      </c>
      <c r="G12" s="72"/>
      <c r="H12" s="72"/>
      <c r="I12" s="73"/>
      <c r="J12" s="74" t="s">
        <v>61</v>
      </c>
      <c r="K12" s="70"/>
      <c r="L12" s="62"/>
      <c r="O12" s="52" t="s">
        <v>13</v>
      </c>
      <c r="P12" s="65" t="str">
        <f t="shared" si="2"/>
        <v>（正常）入力済み</v>
      </c>
    </row>
    <row r="13" spans="2:17" ht="22.5" customHeight="1">
      <c r="B13" s="53"/>
      <c r="C13" s="68">
        <f t="shared" si="0"/>
        <v>6</v>
      </c>
      <c r="D13" s="69" t="str">
        <f t="shared" si="1"/>
        <v>●</v>
      </c>
      <c r="E13" s="70" t="s">
        <v>74</v>
      </c>
      <c r="F13" s="72" t="s">
        <v>21</v>
      </c>
      <c r="G13" s="72"/>
      <c r="H13" s="72"/>
      <c r="I13" s="74"/>
      <c r="J13" s="74" t="s">
        <v>61</v>
      </c>
      <c r="K13" s="70"/>
      <c r="L13" s="62"/>
      <c r="O13" s="52" t="s">
        <v>13</v>
      </c>
      <c r="P13" s="65" t="str">
        <f t="shared" si="2"/>
        <v>（正常）入力済み</v>
      </c>
    </row>
    <row r="14" spans="2:17" ht="22.5" customHeight="1">
      <c r="B14" s="53"/>
      <c r="C14" s="68">
        <f t="shared" si="0"/>
        <v>7</v>
      </c>
      <c r="D14" s="69" t="str">
        <f t="shared" si="1"/>
        <v>●</v>
      </c>
      <c r="E14" s="70" t="s">
        <v>74</v>
      </c>
      <c r="F14" s="72" t="s">
        <v>21</v>
      </c>
      <c r="G14" s="72"/>
      <c r="H14" s="72"/>
      <c r="I14" s="74"/>
      <c r="J14" s="74" t="s">
        <v>61</v>
      </c>
      <c r="K14" s="70"/>
      <c r="L14" s="62"/>
      <c r="O14" s="52" t="s">
        <v>13</v>
      </c>
      <c r="P14" s="65" t="str">
        <f t="shared" si="2"/>
        <v>（正常）入力済み</v>
      </c>
    </row>
    <row r="15" spans="2:17" ht="22.5" customHeight="1">
      <c r="B15" s="53"/>
      <c r="C15" s="68">
        <f t="shared" si="0"/>
        <v>8</v>
      </c>
      <c r="D15" s="69" t="str">
        <f t="shared" si="1"/>
        <v>●</v>
      </c>
      <c r="E15" s="70" t="s">
        <v>74</v>
      </c>
      <c r="F15" s="72" t="s">
        <v>21</v>
      </c>
      <c r="G15" s="72"/>
      <c r="H15" s="72"/>
      <c r="I15" s="74"/>
      <c r="J15" s="74" t="s">
        <v>61</v>
      </c>
      <c r="K15" s="70"/>
      <c r="L15" s="62"/>
      <c r="O15" s="52" t="s">
        <v>13</v>
      </c>
      <c r="P15" s="65" t="str">
        <f t="shared" si="2"/>
        <v>（正常）入力済み</v>
      </c>
    </row>
    <row r="16" spans="2:17" ht="22.5" customHeight="1">
      <c r="B16" s="53"/>
      <c r="C16" s="68">
        <f t="shared" si="0"/>
        <v>9</v>
      </c>
      <c r="D16" s="69" t="str">
        <f t="shared" si="1"/>
        <v>●</v>
      </c>
      <c r="E16" s="70" t="s">
        <v>74</v>
      </c>
      <c r="F16" s="72" t="s">
        <v>21</v>
      </c>
      <c r="G16" s="72"/>
      <c r="H16" s="72"/>
      <c r="I16" s="74"/>
      <c r="J16" s="74" t="s">
        <v>61</v>
      </c>
      <c r="K16" s="70"/>
      <c r="L16" s="62"/>
      <c r="O16" s="52" t="s">
        <v>13</v>
      </c>
      <c r="P16" s="65" t="str">
        <f t="shared" si="2"/>
        <v>（正常）入力済み</v>
      </c>
    </row>
    <row r="17" spans="2:16" ht="22.5" customHeight="1">
      <c r="B17" s="53"/>
      <c r="C17" s="68">
        <f t="shared" si="0"/>
        <v>10</v>
      </c>
      <c r="D17" s="69">
        <f t="shared" si="1"/>
        <v>0</v>
      </c>
      <c r="E17" s="70"/>
      <c r="F17" s="72"/>
      <c r="G17" s="72"/>
      <c r="H17" s="72"/>
      <c r="I17" s="74"/>
      <c r="J17" s="74"/>
      <c r="K17" s="70"/>
      <c r="L17" s="62"/>
      <c r="O17" s="52" t="s">
        <v>13</v>
      </c>
      <c r="P17" s="65" t="str">
        <f t="shared" si="2"/>
        <v>（複数選択）未入力</v>
      </c>
    </row>
    <row r="18" spans="2:16" ht="22.5" customHeight="1">
      <c r="B18" s="53"/>
      <c r="C18" s="68">
        <f t="shared" si="0"/>
        <v>11</v>
      </c>
      <c r="D18" s="69">
        <f t="shared" si="1"/>
        <v>0</v>
      </c>
      <c r="E18" s="70"/>
      <c r="F18" s="72"/>
      <c r="G18" s="72"/>
      <c r="H18" s="72"/>
      <c r="I18" s="74"/>
      <c r="J18" s="74"/>
      <c r="K18" s="70"/>
      <c r="L18" s="62"/>
      <c r="O18" s="52" t="s">
        <v>13</v>
      </c>
      <c r="P18" s="65" t="str">
        <f t="shared" si="2"/>
        <v>（複数選択）未入力</v>
      </c>
    </row>
    <row r="19" spans="2:16" ht="22.5" customHeight="1">
      <c r="B19" s="53"/>
      <c r="C19" s="68">
        <f t="shared" si="0"/>
        <v>12</v>
      </c>
      <c r="D19" s="69">
        <f t="shared" si="1"/>
        <v>0</v>
      </c>
      <c r="E19" s="70"/>
      <c r="F19" s="72"/>
      <c r="G19" s="72"/>
      <c r="H19" s="72"/>
      <c r="I19" s="74"/>
      <c r="J19" s="74"/>
      <c r="K19" s="70"/>
      <c r="L19" s="62"/>
      <c r="O19" s="52" t="s">
        <v>13</v>
      </c>
      <c r="P19" s="65" t="str">
        <f t="shared" si="2"/>
        <v>（複数選択）未入力</v>
      </c>
    </row>
    <row r="20" spans="2:16" ht="22.5" customHeight="1">
      <c r="B20" s="53"/>
      <c r="C20" s="68">
        <f t="shared" si="0"/>
        <v>13</v>
      </c>
      <c r="D20" s="69">
        <f t="shared" si="1"/>
        <v>0</v>
      </c>
      <c r="E20" s="70"/>
      <c r="F20" s="72"/>
      <c r="G20" s="72"/>
      <c r="H20" s="72"/>
      <c r="I20" s="74"/>
      <c r="J20" s="74"/>
      <c r="K20" s="70"/>
      <c r="L20" s="62"/>
      <c r="O20" s="52" t="s">
        <v>13</v>
      </c>
      <c r="P20" s="65" t="str">
        <f t="shared" si="2"/>
        <v>（複数選択）未入力</v>
      </c>
    </row>
    <row r="21" spans="2:16" ht="22.5" customHeight="1">
      <c r="B21" s="53"/>
      <c r="C21" s="68">
        <f t="shared" si="0"/>
        <v>14</v>
      </c>
      <c r="D21" s="69">
        <f t="shared" si="1"/>
        <v>0</v>
      </c>
      <c r="E21" s="70"/>
      <c r="F21" s="72"/>
      <c r="G21" s="72"/>
      <c r="H21" s="72"/>
      <c r="I21" s="74"/>
      <c r="J21" s="74"/>
      <c r="K21" s="70"/>
      <c r="L21" s="62"/>
      <c r="O21" s="52" t="s">
        <v>13</v>
      </c>
      <c r="P21" s="65" t="str">
        <f t="shared" si="2"/>
        <v>（複数選択）未入力</v>
      </c>
    </row>
    <row r="22" spans="2:16" ht="22.5" customHeight="1">
      <c r="B22" s="53"/>
      <c r="C22" s="68">
        <f t="shared" si="0"/>
        <v>15</v>
      </c>
      <c r="D22" s="69">
        <f t="shared" si="1"/>
        <v>0</v>
      </c>
      <c r="E22" s="70"/>
      <c r="F22" s="72"/>
      <c r="G22" s="72"/>
      <c r="H22" s="72"/>
      <c r="I22" s="74"/>
      <c r="J22" s="74"/>
      <c r="K22" s="70"/>
      <c r="L22" s="62"/>
      <c r="O22" s="52" t="s">
        <v>13</v>
      </c>
      <c r="P22" s="65" t="str">
        <f t="shared" si="2"/>
        <v>（複数選択）未入力</v>
      </c>
    </row>
    <row r="23" spans="2:16" ht="22.5" customHeight="1">
      <c r="B23" s="53"/>
      <c r="C23" s="68">
        <f t="shared" si="0"/>
        <v>16</v>
      </c>
      <c r="D23" s="69">
        <f t="shared" si="1"/>
        <v>0</v>
      </c>
      <c r="E23" s="70"/>
      <c r="F23" s="72"/>
      <c r="G23" s="72"/>
      <c r="H23" s="72"/>
      <c r="I23" s="74"/>
      <c r="J23" s="74"/>
      <c r="K23" s="70"/>
      <c r="L23" s="62"/>
      <c r="O23" s="52" t="s">
        <v>13</v>
      </c>
      <c r="P23" s="65" t="str">
        <f t="shared" si="2"/>
        <v>（複数選択）未入力</v>
      </c>
    </row>
    <row r="24" spans="2:16" ht="22.5" customHeight="1">
      <c r="B24" s="53"/>
      <c r="C24" s="68">
        <f t="shared" si="0"/>
        <v>17</v>
      </c>
      <c r="D24" s="69">
        <f t="shared" si="1"/>
        <v>0</v>
      </c>
      <c r="E24" s="70"/>
      <c r="F24" s="72"/>
      <c r="G24" s="72"/>
      <c r="H24" s="72"/>
      <c r="I24" s="74"/>
      <c r="J24" s="74"/>
      <c r="K24" s="70"/>
      <c r="L24" s="62"/>
      <c r="O24" s="52" t="s">
        <v>13</v>
      </c>
      <c r="P24" s="65" t="str">
        <f t="shared" si="2"/>
        <v>（複数選択）未入力</v>
      </c>
    </row>
    <row r="25" spans="2:16" ht="22.5" customHeight="1">
      <c r="B25" s="53"/>
      <c r="C25" s="68">
        <f t="shared" si="0"/>
        <v>18</v>
      </c>
      <c r="D25" s="69">
        <f t="shared" si="1"/>
        <v>0</v>
      </c>
      <c r="E25" s="70"/>
      <c r="F25" s="72"/>
      <c r="G25" s="72"/>
      <c r="H25" s="72"/>
      <c r="I25" s="74"/>
      <c r="J25" s="74"/>
      <c r="K25" s="70"/>
      <c r="L25" s="62"/>
      <c r="O25" s="52" t="s">
        <v>13</v>
      </c>
      <c r="P25" s="65" t="str">
        <f t="shared" si="2"/>
        <v>（複数選択）未入力</v>
      </c>
    </row>
    <row r="26" spans="2:16" ht="22.5" customHeight="1">
      <c r="B26" s="53"/>
      <c r="C26" s="68">
        <f t="shared" si="0"/>
        <v>19</v>
      </c>
      <c r="D26" s="69">
        <f t="shared" si="1"/>
        <v>0</v>
      </c>
      <c r="E26" s="70"/>
      <c r="F26" s="72"/>
      <c r="G26" s="72"/>
      <c r="H26" s="72"/>
      <c r="I26" s="74"/>
      <c r="J26" s="74"/>
      <c r="K26" s="70"/>
      <c r="L26" s="62"/>
      <c r="O26" s="52" t="s">
        <v>13</v>
      </c>
      <c r="P26" s="65" t="str">
        <f t="shared" si="2"/>
        <v>（複数選択）未入力</v>
      </c>
    </row>
    <row r="27" spans="2:16" ht="22.5" customHeight="1">
      <c r="B27" s="53"/>
      <c r="C27" s="68">
        <f t="shared" si="0"/>
        <v>20</v>
      </c>
      <c r="D27" s="69">
        <f t="shared" si="1"/>
        <v>0</v>
      </c>
      <c r="E27" s="70"/>
      <c r="F27" s="72"/>
      <c r="G27" s="72"/>
      <c r="H27" s="72"/>
      <c r="I27" s="74"/>
      <c r="J27" s="74"/>
      <c r="K27" s="70"/>
      <c r="L27" s="62"/>
      <c r="O27" s="52" t="s">
        <v>13</v>
      </c>
      <c r="P27" s="65" t="str">
        <f t="shared" si="2"/>
        <v>（複数選択）未入力</v>
      </c>
    </row>
    <row r="28" spans="2:16" ht="22.5" customHeight="1">
      <c r="B28" s="53"/>
      <c r="C28" s="68">
        <f t="shared" si="0"/>
        <v>21</v>
      </c>
      <c r="D28" s="69">
        <f t="shared" si="1"/>
        <v>0</v>
      </c>
      <c r="E28" s="70"/>
      <c r="F28" s="72"/>
      <c r="G28" s="72"/>
      <c r="H28" s="72"/>
      <c r="I28" s="74"/>
      <c r="J28" s="74"/>
      <c r="K28" s="70"/>
      <c r="L28" s="62"/>
      <c r="O28" s="52" t="s">
        <v>13</v>
      </c>
      <c r="P28" s="65" t="str">
        <f t="shared" si="2"/>
        <v>（複数選択）未入力</v>
      </c>
    </row>
    <row r="29" spans="2:16" ht="22.5" customHeight="1">
      <c r="B29" s="53"/>
      <c r="C29" s="68">
        <f t="shared" si="0"/>
        <v>22</v>
      </c>
      <c r="D29" s="69">
        <f t="shared" si="1"/>
        <v>0</v>
      </c>
      <c r="E29" s="70"/>
      <c r="F29" s="72"/>
      <c r="G29" s="72"/>
      <c r="H29" s="72"/>
      <c r="I29" s="74"/>
      <c r="J29" s="74"/>
      <c r="K29" s="70"/>
      <c r="L29" s="62"/>
      <c r="O29" s="52" t="s">
        <v>13</v>
      </c>
      <c r="P29" s="65" t="str">
        <f t="shared" si="2"/>
        <v>（複数選択）未入力</v>
      </c>
    </row>
    <row r="30" spans="2:16" ht="22.5" customHeight="1">
      <c r="B30" s="53"/>
      <c r="C30" s="68">
        <f t="shared" si="0"/>
        <v>23</v>
      </c>
      <c r="D30" s="69">
        <f t="shared" si="1"/>
        <v>0</v>
      </c>
      <c r="E30" s="70"/>
      <c r="F30" s="72"/>
      <c r="G30" s="72"/>
      <c r="H30" s="72"/>
      <c r="I30" s="74"/>
      <c r="J30" s="74"/>
      <c r="K30" s="70"/>
      <c r="L30" s="62"/>
      <c r="O30" s="52" t="s">
        <v>13</v>
      </c>
      <c r="P30" s="65" t="str">
        <f t="shared" si="2"/>
        <v>（複数選択）未入力</v>
      </c>
    </row>
    <row r="31" spans="2:16" ht="22.5" customHeight="1">
      <c r="B31" s="53"/>
      <c r="C31" s="68">
        <f t="shared" si="0"/>
        <v>24</v>
      </c>
      <c r="D31" s="69">
        <f t="shared" si="1"/>
        <v>0</v>
      </c>
      <c r="E31" s="70"/>
      <c r="F31" s="72"/>
      <c r="G31" s="72"/>
      <c r="H31" s="72"/>
      <c r="I31" s="74"/>
      <c r="J31" s="74"/>
      <c r="K31" s="70"/>
      <c r="L31" s="62"/>
      <c r="O31" s="52" t="s">
        <v>13</v>
      </c>
      <c r="P31" s="65" t="str">
        <f t="shared" si="2"/>
        <v>（複数選択）未入力</v>
      </c>
    </row>
    <row r="32" spans="2:16" ht="22.5" customHeight="1">
      <c r="B32" s="53"/>
      <c r="C32" s="68">
        <f t="shared" si="0"/>
        <v>25</v>
      </c>
      <c r="D32" s="69">
        <f t="shared" si="1"/>
        <v>0</v>
      </c>
      <c r="E32" s="70"/>
      <c r="F32" s="72"/>
      <c r="G32" s="72"/>
      <c r="H32" s="72"/>
      <c r="I32" s="74"/>
      <c r="J32" s="74"/>
      <c r="K32" s="70"/>
      <c r="L32" s="62"/>
      <c r="O32" s="52" t="s">
        <v>13</v>
      </c>
      <c r="P32" s="65" t="str">
        <f t="shared" si="2"/>
        <v>（複数選択）未入力</v>
      </c>
    </row>
    <row r="33" spans="2:16" ht="22.5" customHeight="1">
      <c r="B33" s="53"/>
      <c r="C33" s="68">
        <f t="shared" si="0"/>
        <v>26</v>
      </c>
      <c r="D33" s="69">
        <f t="shared" si="1"/>
        <v>0</v>
      </c>
      <c r="E33" s="70"/>
      <c r="F33" s="72"/>
      <c r="G33" s="72"/>
      <c r="H33" s="72"/>
      <c r="I33" s="74"/>
      <c r="J33" s="74"/>
      <c r="K33" s="70"/>
      <c r="L33" s="62"/>
      <c r="O33" s="52" t="s">
        <v>13</v>
      </c>
      <c r="P33" s="65" t="str">
        <f t="shared" si="2"/>
        <v>（複数選択）未入力</v>
      </c>
    </row>
    <row r="34" spans="2:16" ht="22.5" customHeight="1">
      <c r="B34" s="53"/>
      <c r="C34" s="68">
        <f t="shared" si="0"/>
        <v>27</v>
      </c>
      <c r="D34" s="69">
        <f t="shared" si="1"/>
        <v>0</v>
      </c>
      <c r="E34" s="70"/>
      <c r="F34" s="72"/>
      <c r="G34" s="72"/>
      <c r="H34" s="72"/>
      <c r="I34" s="74"/>
      <c r="J34" s="74"/>
      <c r="K34" s="70"/>
      <c r="L34" s="62"/>
      <c r="O34" s="52" t="s">
        <v>13</v>
      </c>
      <c r="P34" s="65" t="str">
        <f t="shared" si="2"/>
        <v>（複数選択）未入力</v>
      </c>
    </row>
    <row r="35" spans="2:16" ht="22.5" customHeight="1">
      <c r="B35" s="53"/>
      <c r="C35" s="68">
        <f t="shared" si="0"/>
        <v>28</v>
      </c>
      <c r="D35" s="69">
        <f t="shared" si="1"/>
        <v>0</v>
      </c>
      <c r="E35" s="70"/>
      <c r="F35" s="72"/>
      <c r="G35" s="72"/>
      <c r="H35" s="72"/>
      <c r="I35" s="74"/>
      <c r="J35" s="74"/>
      <c r="K35" s="70"/>
      <c r="L35" s="62"/>
      <c r="O35" s="52" t="s">
        <v>13</v>
      </c>
      <c r="P35" s="65" t="str">
        <f t="shared" si="2"/>
        <v>（複数選択）未入力</v>
      </c>
    </row>
    <row r="36" spans="2:16" ht="22.5" customHeight="1">
      <c r="B36" s="53"/>
      <c r="C36" s="68">
        <f t="shared" si="0"/>
        <v>29</v>
      </c>
      <c r="D36" s="69">
        <f t="shared" si="1"/>
        <v>0</v>
      </c>
      <c r="E36" s="70"/>
      <c r="F36" s="72"/>
      <c r="G36" s="72"/>
      <c r="H36" s="72"/>
      <c r="I36" s="74"/>
      <c r="J36" s="74"/>
      <c r="K36" s="70"/>
      <c r="L36" s="62"/>
      <c r="O36" s="52" t="s">
        <v>13</v>
      </c>
      <c r="P36" s="65" t="str">
        <f t="shared" si="2"/>
        <v>（複数選択）未入力</v>
      </c>
    </row>
    <row r="37" spans="2:16" ht="22.5" customHeight="1">
      <c r="B37" s="53"/>
      <c r="C37" s="68">
        <f t="shared" si="0"/>
        <v>30</v>
      </c>
      <c r="D37" s="69">
        <f t="shared" si="1"/>
        <v>0</v>
      </c>
      <c r="E37" s="70"/>
      <c r="F37" s="72"/>
      <c r="G37" s="72"/>
      <c r="H37" s="72"/>
      <c r="I37" s="74"/>
      <c r="J37" s="74"/>
      <c r="K37" s="70"/>
      <c r="L37" s="62"/>
      <c r="O37" s="52" t="s">
        <v>13</v>
      </c>
      <c r="P37" s="65" t="str">
        <f t="shared" si="2"/>
        <v>（複数選択）未入力</v>
      </c>
    </row>
    <row r="38" spans="2:16" ht="15">
      <c r="B38" s="53"/>
      <c r="C38" s="75" t="s">
        <v>109</v>
      </c>
      <c r="D38" s="76"/>
      <c r="E38" s="76"/>
      <c r="F38" s="76"/>
      <c r="G38" s="77"/>
      <c r="H38" s="76"/>
      <c r="I38" s="77"/>
      <c r="J38" s="77"/>
      <c r="K38" s="78"/>
      <c r="L38" s="62"/>
      <c r="O38" s="52"/>
      <c r="P38" s="65"/>
    </row>
    <row r="39" spans="2:16" ht="7.5" customHeight="1">
      <c r="B39" s="79"/>
      <c r="C39" s="80"/>
      <c r="D39" s="80"/>
      <c r="E39" s="80"/>
      <c r="F39" s="49"/>
      <c r="G39" s="49"/>
      <c r="H39" s="49"/>
      <c r="I39" s="49"/>
      <c r="J39" s="49"/>
      <c r="K39" s="80"/>
      <c r="L39" s="81"/>
      <c r="O39" s="50"/>
    </row>
    <row r="40" spans="2:16" ht="409.5" hidden="1" customHeight="1">
      <c r="B40" s="83" t="s">
        <v>112</v>
      </c>
      <c r="C40" s="56"/>
      <c r="D40" s="56"/>
      <c r="E40" s="56"/>
      <c r="F40" s="56"/>
      <c r="G40" s="56"/>
      <c r="H40" s="56"/>
      <c r="I40" s="56"/>
      <c r="J40" s="56"/>
      <c r="K40" s="56"/>
      <c r="L40" s="56"/>
    </row>
    <row r="41" spans="2:16">
      <c r="B41" s="84"/>
      <c r="C41" s="50" t="s">
        <v>114</v>
      </c>
      <c r="P41" s="85"/>
    </row>
    <row r="43" spans="2:16" ht="12.75" customHeight="1">
      <c r="O43" s="82"/>
      <c r="P43" s="50"/>
    </row>
    <row r="44" spans="2:16" ht="12.75" hidden="1" customHeight="1">
      <c r="C44" s="50" t="s">
        <v>118</v>
      </c>
      <c r="M44" s="60"/>
      <c r="O44" s="82"/>
      <c r="P44" s="50"/>
    </row>
    <row r="45" spans="2:16" ht="12" hidden="1" customHeight="1">
      <c r="F45" s="50" t="str">
        <f>IF(COUNTIF(J8:J37,"無地番")&gt;0," 無地番","")&amp;IF(COUNTIF(J8:J37,"道")&gt;0," 道","")&amp;IF(COUNTIF(J8:J37,"水")&gt;0," 水","")</f>
        <v xml:space="preserve"> 道</v>
      </c>
      <c r="M45" s="60"/>
      <c r="O45" s="82"/>
      <c r="P45" s="50"/>
    </row>
    <row r="46" spans="2:16" ht="12.75" hidden="1" customHeight="1">
      <c r="F46" s="50" t="str">
        <f>F8&amp;G8&amp;H8&amp;I8&amp;IF(K8="","","の一部")&amp;IF(COUNTA(F8:F37)&gt;1,IF((COUNTA(F8:F37)-1-(COUNTIF(J8:J37,"無地番")+COUNTIF(J8:J37,"道")+COUNTIF(J8:J37,"水")))&gt;0,"　外 "&amp;COUNTA(F8:F37)-1-(COUNTIF(J8:J37,"無地番")+COUNTIF(J8:J37,"道")+COUNTIF(J8:J37,"水"))&amp;" 筆",""),"")&amp;IF(OR(COUNTIF(F45,"*無地番*")&gt;0,COUNTIF(F45,"*道*")&gt;0,COUNTIF(F45,"*水*")&gt;0),F45,"")</f>
        <v>新宿区○○町○丁目○番　外 2 筆 道</v>
      </c>
      <c r="M46" s="60"/>
      <c r="O46" s="82"/>
      <c r="P46" s="50"/>
    </row>
    <row r="47" spans="2:16" ht="12.75" hidden="1" customHeight="1">
      <c r="M47" s="60"/>
      <c r="O47" s="85"/>
      <c r="P47" s="50"/>
    </row>
    <row r="48" spans="2:16" ht="12.75" hidden="1" customHeight="1">
      <c r="M48" s="60"/>
      <c r="O48" s="82"/>
      <c r="P48" s="50"/>
    </row>
    <row r="49" spans="3:16" ht="12.75" hidden="1" customHeight="1">
      <c r="O49" s="82"/>
      <c r="P49" s="50"/>
    </row>
    <row r="50" spans="3:16" hidden="1">
      <c r="C50" s="50" t="s">
        <v>125</v>
      </c>
      <c r="F50" s="50" t="str" cm="1">
        <f t="array" ref="F50">IF(SUMPRODUCT((E8:E38="●")*(J8:J38="無地番"))&gt;0," 無地番","")&amp;IF(SUMPRODUCT((E8:E38="●")*(J8:J38="道"))&gt;0," 道","")&amp;IF(SUMPRODUCT((E8:E38="●")*(J8:J38="水"))&gt;0," 水","")</f>
        <v xml:space="preserve"> 道</v>
      </c>
      <c r="M50" s="60"/>
      <c r="O50" s="82"/>
      <c r="P50" s="50"/>
    </row>
    <row r="51" spans="3:16" hidden="1">
      <c r="F51" s="50" t="str">
        <f>VLOOKUP("●",E8:J38,2,FALSE)&amp;VLOOKUP("●",E8:J38,3,FALSE)&amp;VLOOKUP("●",E8:J38,4,FALSE)&amp;VLOOKUP("●",E8:J38,5,FALSE)&amp;IF(VLOOKUP("●",E8:K38,7,FALSE)="","","の一部")&amp;IF(COUNTIF(E8:J38,"●")&gt;1,"　外 "&amp;COUNTIF(E8:J38,"●")-1-(COUNTIFS(J8:J38,"無地番",E8:E38,"●")+COUNTIFS(J8:J38,"道",E8:E38,"●")+COUNTIFS(J8:J38,"水",E8:E38,"●"))&amp;" 筆","")&amp;IF(OR(COUNTIF(F50,"*無地番*")&gt;0,COUNTIF(F50,"*道*")&gt;0,COUNTIF(F50,"*水*")&gt;0),F50,"")</f>
        <v>新宿区○○町○丁目○番　外 2 筆 道</v>
      </c>
      <c r="M51" s="60"/>
      <c r="O51" s="82"/>
      <c r="P51" s="50"/>
    </row>
    <row r="54" spans="3:16" ht="15" hidden="1">
      <c r="E54" s="52" t="s">
        <v>52</v>
      </c>
    </row>
    <row r="55" spans="3:16" hidden="1">
      <c r="E55" s="60" t="s">
        <v>54</v>
      </c>
      <c r="F55" s="60" t="s">
        <v>55</v>
      </c>
      <c r="G55" s="60" t="s">
        <v>56</v>
      </c>
    </row>
    <row r="56" spans="3:16" hidden="1">
      <c r="E56" s="50" t="s">
        <v>58</v>
      </c>
      <c r="F56" s="50" t="s">
        <v>59</v>
      </c>
      <c r="G56" s="50" t="s">
        <v>56</v>
      </c>
    </row>
    <row r="57" spans="3:16" hidden="1">
      <c r="E57" s="50" t="s">
        <v>60</v>
      </c>
      <c r="F57" s="50" t="s">
        <v>61</v>
      </c>
    </row>
    <row r="58" spans="3:16" hidden="1">
      <c r="E58" s="50" t="s">
        <v>62</v>
      </c>
      <c r="F58" s="50" t="s">
        <v>63</v>
      </c>
    </row>
    <row r="59" spans="3:16" hidden="1">
      <c r="E59" s="50" t="s">
        <v>21</v>
      </c>
    </row>
    <row r="60" spans="3:16" hidden="1">
      <c r="E60" s="50" t="s">
        <v>73</v>
      </c>
    </row>
    <row r="61" spans="3:16" hidden="1">
      <c r="E61" s="50" t="s">
        <v>76</v>
      </c>
    </row>
    <row r="62" spans="3:16" hidden="1">
      <c r="E62" s="50" t="s">
        <v>78</v>
      </c>
    </row>
    <row r="63" spans="3:16" hidden="1">
      <c r="E63" s="50" t="s">
        <v>81</v>
      </c>
    </row>
    <row r="64" spans="3:16" hidden="1">
      <c r="E64" s="50" t="s">
        <v>82</v>
      </c>
    </row>
    <row r="65" spans="5:5" hidden="1">
      <c r="E65" s="50" t="s">
        <v>83</v>
      </c>
    </row>
    <row r="66" spans="5:5" hidden="1">
      <c r="E66" s="50" t="s">
        <v>84</v>
      </c>
    </row>
    <row r="67" spans="5:5" hidden="1">
      <c r="E67" s="50" t="s">
        <v>85</v>
      </c>
    </row>
    <row r="68" spans="5:5" hidden="1">
      <c r="E68" s="50" t="s">
        <v>86</v>
      </c>
    </row>
    <row r="69" spans="5:5" hidden="1">
      <c r="E69" s="50" t="s">
        <v>87</v>
      </c>
    </row>
    <row r="70" spans="5:5" hidden="1">
      <c r="E70" s="50" t="s">
        <v>88</v>
      </c>
    </row>
    <row r="71" spans="5:5" hidden="1">
      <c r="E71" s="50" t="s">
        <v>89</v>
      </c>
    </row>
    <row r="72" spans="5:5" hidden="1">
      <c r="E72" s="50" t="s">
        <v>90</v>
      </c>
    </row>
    <row r="73" spans="5:5" hidden="1">
      <c r="E73" s="50" t="s">
        <v>91</v>
      </c>
    </row>
    <row r="74" spans="5:5" hidden="1">
      <c r="E74" s="50" t="s">
        <v>92</v>
      </c>
    </row>
    <row r="75" spans="5:5" hidden="1">
      <c r="E75" s="50" t="s">
        <v>93</v>
      </c>
    </row>
    <row r="76" spans="5:5" hidden="1">
      <c r="E76" s="50" t="s">
        <v>94</v>
      </c>
    </row>
    <row r="77" spans="5:5" hidden="1">
      <c r="E77" s="50" t="s">
        <v>95</v>
      </c>
    </row>
    <row r="78" spans="5:5" hidden="1">
      <c r="E78" s="50" t="s">
        <v>96</v>
      </c>
    </row>
    <row r="79" spans="5:5" hidden="1">
      <c r="E79" s="50" t="s">
        <v>97</v>
      </c>
    </row>
    <row r="80" spans="5:5" hidden="1">
      <c r="E80" s="50" t="s">
        <v>98</v>
      </c>
    </row>
    <row r="81" spans="5:5" hidden="1">
      <c r="E81" s="50" t="s">
        <v>99</v>
      </c>
    </row>
    <row r="82" spans="5:5" hidden="1">
      <c r="E82" s="50" t="s">
        <v>100</v>
      </c>
    </row>
    <row r="83" spans="5:5" hidden="1">
      <c r="E83" s="50" t="s">
        <v>101</v>
      </c>
    </row>
    <row r="84" spans="5:5" hidden="1">
      <c r="E84" s="50" t="s">
        <v>102</v>
      </c>
    </row>
    <row r="85" spans="5:5" hidden="1">
      <c r="E85" s="50" t="s">
        <v>103</v>
      </c>
    </row>
    <row r="86" spans="5:5" hidden="1">
      <c r="E86" s="50" t="s">
        <v>104</v>
      </c>
    </row>
    <row r="87" spans="5:5" hidden="1">
      <c r="E87" s="50" t="s">
        <v>105</v>
      </c>
    </row>
    <row r="88" spans="5:5" hidden="1">
      <c r="E88" s="50" t="s">
        <v>106</v>
      </c>
    </row>
    <row r="89" spans="5:5" hidden="1">
      <c r="E89" s="50" t="s">
        <v>107</v>
      </c>
    </row>
    <row r="90" spans="5:5" hidden="1">
      <c r="E90" s="50" t="s">
        <v>108</v>
      </c>
    </row>
    <row r="91" spans="5:5" hidden="1">
      <c r="E91" s="50" t="s">
        <v>110</v>
      </c>
    </row>
    <row r="92" spans="5:5" hidden="1">
      <c r="E92" s="50" t="s">
        <v>111</v>
      </c>
    </row>
    <row r="93" spans="5:5" hidden="1">
      <c r="E93" s="50" t="s">
        <v>113</v>
      </c>
    </row>
    <row r="94" spans="5:5" hidden="1">
      <c r="E94" s="50" t="s">
        <v>115</v>
      </c>
    </row>
    <row r="95" spans="5:5" hidden="1">
      <c r="E95" s="50" t="s">
        <v>116</v>
      </c>
    </row>
    <row r="96" spans="5:5" hidden="1">
      <c r="E96" s="50" t="s">
        <v>117</v>
      </c>
    </row>
    <row r="97" spans="5:5" hidden="1">
      <c r="E97" s="50" t="s">
        <v>119</v>
      </c>
    </row>
    <row r="98" spans="5:5" hidden="1">
      <c r="E98" s="50" t="s">
        <v>120</v>
      </c>
    </row>
    <row r="99" spans="5:5" hidden="1">
      <c r="E99" s="50" t="s">
        <v>121</v>
      </c>
    </row>
    <row r="100" spans="5:5" hidden="1">
      <c r="E100" s="50" t="s">
        <v>122</v>
      </c>
    </row>
    <row r="101" spans="5:5" hidden="1">
      <c r="E101" s="50" t="s">
        <v>123</v>
      </c>
    </row>
    <row r="102" spans="5:5" hidden="1">
      <c r="E102" s="50" t="s">
        <v>124</v>
      </c>
    </row>
    <row r="103" spans="5:5" hidden="1">
      <c r="E103" s="50" t="s">
        <v>126</v>
      </c>
    </row>
    <row r="104" spans="5:5" hidden="1">
      <c r="E104" s="50" t="s">
        <v>127</v>
      </c>
    </row>
    <row r="105" spans="5:5" hidden="1">
      <c r="E105" s="50" t="s">
        <v>128</v>
      </c>
    </row>
    <row r="106" spans="5:5" hidden="1">
      <c r="E106" s="50" t="s">
        <v>129</v>
      </c>
    </row>
    <row r="107" spans="5:5" hidden="1">
      <c r="E107" s="50" t="s">
        <v>130</v>
      </c>
    </row>
    <row r="108" spans="5:5" hidden="1">
      <c r="E108" s="50" t="s">
        <v>131</v>
      </c>
    </row>
    <row r="109" spans="5:5" hidden="1">
      <c r="E109" s="50" t="s">
        <v>132</v>
      </c>
    </row>
    <row r="110" spans="5:5" hidden="1">
      <c r="E110" s="50" t="s">
        <v>133</v>
      </c>
    </row>
    <row r="111" spans="5:5" hidden="1">
      <c r="E111" s="50" t="s">
        <v>134</v>
      </c>
    </row>
    <row r="112" spans="5:5" hidden="1">
      <c r="E112" s="50" t="s">
        <v>135</v>
      </c>
    </row>
    <row r="113" spans="5:5" hidden="1">
      <c r="E113" s="50" t="s">
        <v>136</v>
      </c>
    </row>
    <row r="114" spans="5:5" hidden="1">
      <c r="E114" s="50" t="s">
        <v>137</v>
      </c>
    </row>
    <row r="115" spans="5:5" hidden="1">
      <c r="E115" s="50" t="s">
        <v>138</v>
      </c>
    </row>
    <row r="116" spans="5:5" hidden="1">
      <c r="E116" s="50" t="s">
        <v>139</v>
      </c>
    </row>
    <row r="117" spans="5:5" hidden="1">
      <c r="E117" s="50" t="s">
        <v>140</v>
      </c>
    </row>
  </sheetData>
  <mergeCells count="7">
    <mergeCell ref="O1:P1"/>
    <mergeCell ref="C6:C7"/>
    <mergeCell ref="D6:D7"/>
    <mergeCell ref="E6:E7"/>
    <mergeCell ref="F6:I6"/>
    <mergeCell ref="J6:J7"/>
    <mergeCell ref="K6:K7"/>
  </mergeCells>
  <phoneticPr fontId="20"/>
  <conditionalFormatting sqref="Q3:Q5">
    <cfRule type="cellIs" dxfId="3" priority="4" operator="equal">
      <formula>"必須"</formula>
    </cfRule>
  </conditionalFormatting>
  <conditionalFormatting sqref="P52:P1048576 O43:O51 P1:P42">
    <cfRule type="containsText" dxfId="2" priority="1" operator="containsText" text="（正常）">
      <formula>NOT(ISERROR(SEARCH("（正常）",O1)))</formula>
    </cfRule>
    <cfRule type="containsText" dxfId="1" priority="2" operator="containsText" text="（エラー）">
      <formula>NOT(ISERROR(SEARCH("（エラー）",O1)))</formula>
    </cfRule>
    <cfRule type="containsText" dxfId="0" priority="3" operator="containsText" text="（注意）">
      <formula>NOT(ISERROR(SEARCH("（注意）",O1)))</formula>
    </cfRule>
  </conditionalFormatting>
  <dataValidations count="4">
    <dataValidation type="list" allowBlank="1" showInputMessage="1" showErrorMessage="1" sqref="E8:E37" xr:uid="{00000000-0002-0000-0100-000002000000}">
      <formula1>"●"</formula1>
    </dataValidation>
    <dataValidation type="list" allowBlank="1" showInputMessage="1" showErrorMessage="1" sqref="F8:F37" xr:uid="{00000000-0002-0000-0100-000000000000}">
      <formula1>$E$56:$E$117</formula1>
    </dataValidation>
    <dataValidation type="list" allowBlank="1" showInputMessage="1" showErrorMessage="1" sqref="K8:K37" xr:uid="{00000000-0002-0000-0100-000001000000}">
      <formula1>$G$56</formula1>
    </dataValidation>
    <dataValidation type="list" allowBlank="1" showInputMessage="1" showErrorMessage="1" sqref="J8:J37" xr:uid="{00000000-0002-0000-0100-000003000000}">
      <formula1>$F$56:$F$58</formula1>
    </dataValidation>
  </dataValidations>
  <printOptions horizontalCentered="1"/>
  <pageMargins left="0.19685039370078741" right="0.19685039370078741" top="0.19685039370078741" bottom="0.19685039370078741" header="0.19685039370078741" footer="0.19685039370078741"/>
  <pageSetup paperSize="9" scale="87" fitToHeight="0" orientation="portrait" r:id="rId1"/>
  <headerFooter>
    <oddFooter>&amp;C&amp;P / &amp;N ページ</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63"/>
  <sheetViews>
    <sheetView zoomScaleNormal="100" workbookViewId="0"/>
  </sheetViews>
  <sheetFormatPr defaultRowHeight="18"/>
  <cols>
    <col min="2" max="2" width="14.796875" customWidth="1"/>
  </cols>
  <sheetData>
    <row r="1" spans="2:2" s="38" customFormat="1">
      <c r="B1" s="38" t="s">
        <v>54</v>
      </c>
    </row>
    <row r="2" spans="2:2">
      <c r="B2" t="s">
        <v>58</v>
      </c>
    </row>
    <row r="3" spans="2:2">
      <c r="B3" t="s">
        <v>60</v>
      </c>
    </row>
    <row r="4" spans="2:2">
      <c r="B4" t="s">
        <v>62</v>
      </c>
    </row>
    <row r="5" spans="2:2">
      <c r="B5" t="s">
        <v>21</v>
      </c>
    </row>
    <row r="6" spans="2:2">
      <c r="B6" t="s">
        <v>73</v>
      </c>
    </row>
    <row r="7" spans="2:2">
      <c r="B7" t="s">
        <v>76</v>
      </c>
    </row>
    <row r="8" spans="2:2">
      <c r="B8" t="s">
        <v>78</v>
      </c>
    </row>
    <row r="9" spans="2:2">
      <c r="B9" t="s">
        <v>81</v>
      </c>
    </row>
    <row r="10" spans="2:2">
      <c r="B10" t="s">
        <v>82</v>
      </c>
    </row>
    <row r="11" spans="2:2">
      <c r="B11" t="s">
        <v>83</v>
      </c>
    </row>
    <row r="12" spans="2:2">
      <c r="B12" t="s">
        <v>84</v>
      </c>
    </row>
    <row r="13" spans="2:2">
      <c r="B13" t="s">
        <v>85</v>
      </c>
    </row>
    <row r="14" spans="2:2">
      <c r="B14" t="s">
        <v>86</v>
      </c>
    </row>
    <row r="15" spans="2:2">
      <c r="B15" t="s">
        <v>87</v>
      </c>
    </row>
    <row r="16" spans="2:2">
      <c r="B16" t="s">
        <v>88</v>
      </c>
    </row>
    <row r="17" spans="2:2">
      <c r="B17" t="s">
        <v>89</v>
      </c>
    </row>
    <row r="18" spans="2:2">
      <c r="B18" t="s">
        <v>90</v>
      </c>
    </row>
    <row r="19" spans="2:2">
      <c r="B19" t="s">
        <v>91</v>
      </c>
    </row>
    <row r="20" spans="2:2">
      <c r="B20" t="s">
        <v>92</v>
      </c>
    </row>
    <row r="21" spans="2:2">
      <c r="B21" t="s">
        <v>93</v>
      </c>
    </row>
    <row r="22" spans="2:2">
      <c r="B22" t="s">
        <v>94</v>
      </c>
    </row>
    <row r="23" spans="2:2">
      <c r="B23" t="s">
        <v>95</v>
      </c>
    </row>
    <row r="24" spans="2:2">
      <c r="B24" t="s">
        <v>96</v>
      </c>
    </row>
    <row r="25" spans="2:2">
      <c r="B25" t="s">
        <v>97</v>
      </c>
    </row>
    <row r="26" spans="2:2">
      <c r="B26" t="s">
        <v>98</v>
      </c>
    </row>
    <row r="27" spans="2:2">
      <c r="B27" t="s">
        <v>99</v>
      </c>
    </row>
    <row r="28" spans="2:2">
      <c r="B28" t="s">
        <v>100</v>
      </c>
    </row>
    <row r="29" spans="2:2">
      <c r="B29" t="s">
        <v>101</v>
      </c>
    </row>
    <row r="30" spans="2:2">
      <c r="B30" t="s">
        <v>102</v>
      </c>
    </row>
    <row r="31" spans="2:2">
      <c r="B31" t="s">
        <v>103</v>
      </c>
    </row>
    <row r="32" spans="2:2">
      <c r="B32" t="s">
        <v>104</v>
      </c>
    </row>
    <row r="33" spans="2:2">
      <c r="B33" t="s">
        <v>105</v>
      </c>
    </row>
    <row r="34" spans="2:2">
      <c r="B34" t="s">
        <v>106</v>
      </c>
    </row>
    <row r="35" spans="2:2">
      <c r="B35" t="s">
        <v>107</v>
      </c>
    </row>
    <row r="36" spans="2:2">
      <c r="B36" t="s">
        <v>108</v>
      </c>
    </row>
    <row r="37" spans="2:2">
      <c r="B37" t="s">
        <v>110</v>
      </c>
    </row>
    <row r="38" spans="2:2">
      <c r="B38" t="s">
        <v>111</v>
      </c>
    </row>
    <row r="39" spans="2:2">
      <c r="B39" t="s">
        <v>113</v>
      </c>
    </row>
    <row r="40" spans="2:2">
      <c r="B40" t="s">
        <v>115</v>
      </c>
    </row>
    <row r="41" spans="2:2">
      <c r="B41" t="s">
        <v>116</v>
      </c>
    </row>
    <row r="42" spans="2:2">
      <c r="B42" t="s">
        <v>117</v>
      </c>
    </row>
    <row r="43" spans="2:2">
      <c r="B43" t="s">
        <v>119</v>
      </c>
    </row>
    <row r="44" spans="2:2">
      <c r="B44" t="s">
        <v>120</v>
      </c>
    </row>
    <row r="45" spans="2:2">
      <c r="B45" t="s">
        <v>121</v>
      </c>
    </row>
    <row r="46" spans="2:2">
      <c r="B46" t="s">
        <v>122</v>
      </c>
    </row>
    <row r="47" spans="2:2">
      <c r="B47" t="s">
        <v>123</v>
      </c>
    </row>
    <row r="48" spans="2:2">
      <c r="B48" t="s">
        <v>124</v>
      </c>
    </row>
    <row r="49" spans="2:2">
      <c r="B49" t="s">
        <v>126</v>
      </c>
    </row>
    <row r="50" spans="2:2">
      <c r="B50" t="s">
        <v>127</v>
      </c>
    </row>
    <row r="51" spans="2:2">
      <c r="B51" t="s">
        <v>128</v>
      </c>
    </row>
    <row r="52" spans="2:2">
      <c r="B52" t="s">
        <v>129</v>
      </c>
    </row>
    <row r="53" spans="2:2">
      <c r="B53" t="s">
        <v>130</v>
      </c>
    </row>
    <row r="54" spans="2:2">
      <c r="B54" t="s">
        <v>131</v>
      </c>
    </row>
    <row r="55" spans="2:2">
      <c r="B55" t="s">
        <v>132</v>
      </c>
    </row>
    <row r="56" spans="2:2">
      <c r="B56" t="s">
        <v>133</v>
      </c>
    </row>
    <row r="57" spans="2:2">
      <c r="B57" t="s">
        <v>134</v>
      </c>
    </row>
    <row r="58" spans="2:2">
      <c r="B58" t="s">
        <v>135</v>
      </c>
    </row>
    <row r="59" spans="2:2">
      <c r="B59" t="s">
        <v>136</v>
      </c>
    </row>
    <row r="60" spans="2:2">
      <c r="B60" t="s">
        <v>137</v>
      </c>
    </row>
    <row r="61" spans="2:2">
      <c r="B61" t="s">
        <v>138</v>
      </c>
    </row>
    <row r="62" spans="2:2">
      <c r="B62" t="s">
        <v>139</v>
      </c>
    </row>
    <row r="63" spans="2:2">
      <c r="B63" t="s">
        <v>140</v>
      </c>
    </row>
  </sheetData>
  <phoneticPr fontId="20"/>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様式第5</vt:lpstr>
      <vt:lpstr>筆一覧_3条関係</vt:lpstr>
      <vt:lpstr>マスタ</vt:lpstr>
      <vt:lpstr>筆一覧_3条関係!Print_Area</vt:lpstr>
      <vt:lpstr>様式第5!Print_Area</vt:lpstr>
      <vt:lpstr>筆一覧_3条関係!Print_Titles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2024-03-20T07:39:53Z</dcterms:created>
  <dcterms:modified xsi:type="dcterms:W3CDTF">2024-03-20T07:39:57Z</dcterms:modified>
  <cp:category/>
  <cp:contentStatus/>
</cp:coreProperties>
</file>