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10AAB3E-9389-4E01-9A63-B2D73DEC9753}" xr6:coauthVersionLast="47" xr6:coauthVersionMax="47" xr10:uidLastSave="{00000000-0000-0000-0000-000000000000}"/>
  <bookViews>
    <workbookView xWindow="-108" yWindow="-108" windowWidth="23256" windowHeight="12576" tabRatio="767" xr2:uid="{00000000-000D-0000-FFFF-FFFF00000000}"/>
  </bookViews>
  <sheets>
    <sheet name="様式第4" sheetId="2" r:id="rId1"/>
    <sheet name="筆一覧_3条関係" sheetId="10" r:id="rId2"/>
    <sheet name="マスタ" sheetId="11" state="hidden" r:id="rId3"/>
  </sheets>
  <externalReferences>
    <externalReference r:id="rId4"/>
    <externalReference r:id="rId5"/>
    <externalReference r:id="rId6"/>
  </externalReferences>
  <definedNames>
    <definedName name="MTBL_SANGYO">#REF!</definedName>
    <definedName name="_xlnm.Print_Area" localSheetId="1">筆一覧_3条関係!$A$1:$M$41</definedName>
    <definedName name="_xlnm.Print_Area" localSheetId="0">様式第4!$A$1:$I$30</definedName>
    <definedName name="_xlnm.Print_Titles" localSheetId="1">筆一覧_3条関係!$6:$7</definedName>
    <definedName name="汚染の拡散防止の方法の選択理由">[1]管理シート!$Q$2:$Q$9</definedName>
    <definedName name="汚染土壌処理方法">[1]管理シート!$R$2:$R$9</definedName>
    <definedName name="該当">[2]コード表!$H$2</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1">#REF!</definedName>
    <definedName name="区市町村">[1]管理シート!$B$2:$B$64</definedName>
    <definedName name="在庫管理">#REF!</definedName>
    <definedName name="仕入管理">#REF!</definedName>
    <definedName name="施設の一覧">#REF!</definedName>
    <definedName name="全部一部">[1]管理シート!$O$2:$O$3</definedName>
    <definedName name="超過適合">[1]管理シート!$V$2:$V$3</definedName>
    <definedName name="特定有害物質">[1]管理シート!$I$2:$I$27</definedName>
    <definedName name="売上管理">#REF!</definedName>
    <definedName name="番号1">#REF!</definedName>
    <definedName name="別紙_区市町村">#REF!</definedName>
    <definedName name="別紙_報告種別">#REF!</definedName>
    <definedName name="別紙_無地番道水">#REF!</definedName>
    <definedName name="有・無">[3]コード表!$H$6:$H$7</definedName>
    <definedName name="有無種別">[2]コード表!$A$2:$A$4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0" l="1" a="1"/>
  <c r="F50" i="10" s="1"/>
  <c r="F51" i="10" s="1"/>
  <c r="F45" i="10"/>
  <c r="F46" i="10" s="1"/>
  <c r="E17" i="2" s="1"/>
  <c r="P37" i="10"/>
  <c r="D37" i="10"/>
  <c r="C37" i="10"/>
  <c r="P36" i="10"/>
  <c r="D36" i="10"/>
  <c r="C36" i="10"/>
  <c r="P35" i="10"/>
  <c r="D35" i="10"/>
  <c r="C35" i="10"/>
  <c r="P34" i="10"/>
  <c r="D34" i="10"/>
  <c r="C34" i="10"/>
  <c r="P33" i="10"/>
  <c r="D33" i="10"/>
  <c r="C33" i="10"/>
  <c r="P32" i="10"/>
  <c r="D32" i="10"/>
  <c r="C32" i="10"/>
  <c r="P31" i="10"/>
  <c r="D31" i="10"/>
  <c r="C31" i="10"/>
  <c r="P30" i="10"/>
  <c r="D30" i="10"/>
  <c r="C30" i="10"/>
  <c r="P29" i="10"/>
  <c r="D29" i="10"/>
  <c r="C29" i="10"/>
  <c r="P28" i="10"/>
  <c r="D28" i="10"/>
  <c r="C28" i="10"/>
  <c r="P27" i="10"/>
  <c r="D27" i="10"/>
  <c r="C27" i="10"/>
  <c r="P26" i="10"/>
  <c r="D26" i="10"/>
  <c r="C26" i="10"/>
  <c r="P25" i="10"/>
  <c r="D25" i="10"/>
  <c r="C25" i="10"/>
  <c r="P24" i="10"/>
  <c r="D24" i="10"/>
  <c r="C24" i="10"/>
  <c r="P23" i="10"/>
  <c r="D23" i="10"/>
  <c r="C23" i="10"/>
  <c r="P22" i="10"/>
  <c r="D22" i="10"/>
  <c r="C22" i="10"/>
  <c r="P21" i="10"/>
  <c r="D21" i="10"/>
  <c r="C21" i="10"/>
  <c r="P20" i="10"/>
  <c r="D20" i="10"/>
  <c r="C20" i="10"/>
  <c r="P19" i="10"/>
  <c r="D19" i="10"/>
  <c r="C19" i="10"/>
  <c r="P18" i="10"/>
  <c r="D18" i="10"/>
  <c r="C18" i="10"/>
  <c r="P17" i="10"/>
  <c r="D17" i="10"/>
  <c r="C17" i="10"/>
  <c r="P16" i="10"/>
  <c r="D16" i="10"/>
  <c r="C16" i="10"/>
  <c r="P15" i="10"/>
  <c r="D15" i="10"/>
  <c r="C15" i="10"/>
  <c r="P14" i="10"/>
  <c r="D14" i="10"/>
  <c r="C14" i="10"/>
  <c r="P13" i="10"/>
  <c r="D13" i="10"/>
  <c r="C13" i="10"/>
  <c r="P12" i="10"/>
  <c r="D12" i="10"/>
  <c r="C12" i="10"/>
  <c r="P11" i="10"/>
  <c r="D11" i="10"/>
  <c r="C11" i="10"/>
  <c r="P10" i="10"/>
  <c r="D10" i="10"/>
  <c r="C10" i="10"/>
  <c r="P9" i="10"/>
  <c r="D9" i="10"/>
  <c r="C9" i="10"/>
  <c r="P8" i="10"/>
  <c r="D8" i="10"/>
  <c r="C8" i="10"/>
  <c r="M25" i="2" l="1"/>
  <c r="M24" i="2"/>
  <c r="M23" i="2"/>
  <c r="M21" i="2"/>
  <c r="M19" i="2"/>
  <c r="M20" i="2"/>
  <c r="M15" i="2" l="1"/>
  <c r="M10" i="2"/>
  <c r="M9" i="2"/>
  <c r="M8" i="2"/>
  <c r="M5" i="2"/>
  <c r="M29" i="2"/>
  <c r="M28" i="2"/>
  <c r="M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MS P ゴシック"/>
            <family val="3"/>
            <charset val="128"/>
          </rPr>
          <t>・届出日（窓口受理日、電子申請日）又は、届出日から、過去数日以内の日付を記載してください。
・日付は「YYYY/MM/DD」形式で記入してください。
（例：2023/04/01）</t>
        </r>
      </text>
    </comment>
    <comment ref="F8" authorId="0" shapeId="0" xr:uid="{00000000-0006-0000-0000-000002000000}">
      <text>
        <r>
          <rPr>
            <sz val="9"/>
            <color indexed="81"/>
            <rFont val="MS P ゴシック"/>
            <family val="3"/>
            <charset val="128"/>
          </rPr>
          <t>届出者（承継を受けた者）が法人である場合は所在地、個人である場合は住所を記入してください。</t>
        </r>
      </text>
    </comment>
    <comment ref="F9" authorId="0" shapeId="0" xr:uid="{00000000-0006-0000-0000-000003000000}">
      <text>
        <r>
          <rPr>
            <sz val="9"/>
            <color indexed="81"/>
            <rFont val="MS P ゴシック"/>
            <family val="3"/>
            <charset val="128"/>
          </rPr>
          <t>届出者（承継を受けた者）が法人の場合のみ、法人名を記入してください。</t>
        </r>
      </text>
    </comment>
    <comment ref="F10" authorId="0" shapeId="0" xr:uid="{00000000-0006-0000-0000-000004000000}">
      <text>
        <r>
          <rPr>
            <sz val="9"/>
            <color indexed="81"/>
            <rFont val="MS P ゴシック"/>
            <family val="3"/>
            <charset val="128"/>
          </rPr>
          <t>・届出者（承継を受けた者）が法人である場合には、役職及び氏名を、個人の場合は個人名を記入してください。
・なお、法人の場合において代表者以外が届出者となる場合には、その者が届出権原を有していることが確認できる資料を別途添付してください。</t>
        </r>
      </text>
    </comment>
    <comment ref="E15" authorId="0" shapeId="0" xr:uid="{00000000-0006-0000-0000-000005000000}">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00000000-0006-0000-0000-000006000000}">
      <text>
        <r>
          <rPr>
            <sz val="9"/>
            <color indexed="81"/>
            <rFont val="MS P ゴシック"/>
            <family val="3"/>
            <charset val="128"/>
          </rPr>
          <t>複数の所在地を入力する場合は「、」で区切って、セル内に列挙してください。</t>
        </r>
      </text>
    </comment>
    <comment ref="E17" authorId="0" shapeId="0" xr:uid="{00000000-0006-0000-0000-000007000000}">
      <text>
        <r>
          <rPr>
            <sz val="9"/>
            <color indexed="81"/>
            <rFont val="MS P ゴシック"/>
            <family val="3"/>
            <charset val="128"/>
          </rPr>
          <t xml:space="preserve">シート「筆一覧_3条関係」より記入してください。
</t>
        </r>
      </text>
    </comment>
    <comment ref="E19" authorId="0" shapeId="0" xr:uid="{00000000-0006-0000-0000-000008000000}">
      <text>
        <r>
          <rPr>
            <sz val="9"/>
            <color indexed="81"/>
            <rFont val="MS P ゴシック"/>
            <family val="3"/>
            <charset val="128"/>
          </rPr>
          <t>日付は「YYYY/MM/DD」形式で記入してください。
（例：2023/04/01）</t>
        </r>
      </text>
    </comment>
    <comment ref="E20" authorId="0" shapeId="0" xr:uid="{00000000-0006-0000-0000-000009000000}">
      <text>
        <r>
          <rPr>
            <sz val="9"/>
            <color indexed="81"/>
            <rFont val="MS P ゴシック"/>
            <family val="3"/>
            <charset val="128"/>
          </rPr>
          <t>承継した土地の場所の地番を記入してください。</t>
        </r>
      </text>
    </comment>
    <comment ref="E21" authorId="0" shapeId="0" xr:uid="{00000000-0006-0000-0000-00000A000000}">
      <text>
        <r>
          <rPr>
            <sz val="9"/>
            <color indexed="81"/>
            <rFont val="MS P ゴシック"/>
            <family val="3"/>
            <charset val="128"/>
          </rPr>
          <t>日付は「YYYY/MM/DD」形式で記入してください。
（例：2023/04/01）</t>
        </r>
      </text>
    </comment>
    <comment ref="E23" authorId="0" shapeId="0" xr:uid="{00000000-0006-0000-0000-00000B000000}">
      <text>
        <r>
          <rPr>
            <sz val="9"/>
            <color indexed="81"/>
            <rFont val="MS P ゴシック"/>
            <family val="3"/>
            <charset val="128"/>
          </rPr>
          <t>被承継者（元の土地所有者）の氏名又は名称を記入してください。</t>
        </r>
      </text>
    </comment>
    <comment ref="E24" authorId="0" shapeId="0" xr:uid="{00000000-0006-0000-0000-00000C000000}">
      <text>
        <r>
          <rPr>
            <sz val="9"/>
            <color indexed="81"/>
            <rFont val="MS P ゴシック"/>
            <family val="3"/>
            <charset val="128"/>
          </rPr>
          <t>被承継者（元の土地所有者）の住所を記入してください。</t>
        </r>
      </text>
    </comment>
    <comment ref="E25" authorId="0" shapeId="0" xr:uid="{00000000-0006-0000-0000-00000D000000}">
      <text>
        <r>
          <rPr>
            <sz val="9"/>
            <color indexed="81"/>
            <rFont val="MS P ゴシック"/>
            <family val="3"/>
            <charset val="128"/>
          </rPr>
          <t>承継の原因を記入してください。
例：「土地の売買」、「土地の相続」</t>
        </r>
      </text>
    </comment>
    <comment ref="A27" authorId="0" shapeId="0" xr:uid="{00000000-0006-0000-0000-00000E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100-000002000000}">
      <text>
        <r>
          <rPr>
            <sz val="9"/>
            <color indexed="81"/>
            <rFont val="MS P ゴシック"/>
            <family val="3"/>
            <charset val="128"/>
          </rPr>
          <t>施設の設置場所となる地番には必ず一つ●を記入してください。</t>
        </r>
      </text>
    </comment>
    <comment ref="F6" authorId="0" shapeId="0" xr:uid="{00000000-0006-0000-0100-000003000000}">
      <text>
        <r>
          <rPr>
            <sz val="9"/>
            <color indexed="81"/>
            <rFont val="MS P ゴシック"/>
            <family val="3"/>
            <charset val="128"/>
          </rPr>
          <t>左から「区市町村名」「町名」「丁目名」「番地名」を入力してください。</t>
        </r>
      </text>
    </comment>
    <comment ref="J6" authorId="0" shapeId="0" xr:uid="{00000000-0006-0000-0100-000004000000}">
      <text>
        <r>
          <rPr>
            <sz val="9"/>
            <color indexed="81"/>
            <rFont val="MS P ゴシック"/>
            <family val="3"/>
            <charset val="128"/>
          </rPr>
          <t>無地番、道、水の場合は、「施設の設置場所」と「区市町村」と「無地番道水」へ記入してください。その他項目の入力は不要です。</t>
        </r>
      </text>
    </comment>
    <comment ref="K6" authorId="0" shapeId="0" xr:uid="{00000000-0006-0000-0100-000005000000}">
      <text>
        <r>
          <rPr>
            <sz val="9"/>
            <color indexed="81"/>
            <rFont val="MS P ゴシック"/>
            <family val="3"/>
            <charset val="128"/>
          </rPr>
          <t>・一部の土地が対象となる場合は「一部」を選択してください。
・リストより選択してください。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<sst xmlns="http://schemas.openxmlformats.org/spreadsheetml/2006/main" count="294" uniqueCount="155">
  <si>
    <t>様式第四（第十六条第五項関係）</t>
    <phoneticPr fontId="20"/>
  </si>
  <si>
    <t>マスタ</t>
    <phoneticPr fontId="20"/>
  </si>
  <si>
    <t>チェック項目</t>
    <rPh sb="4" eb="6">
      <t>コウモク</t>
    </rPh>
    <phoneticPr fontId="20"/>
  </si>
  <si>
    <t>結果</t>
    <rPh sb="0" eb="2">
      <t>ケッカ</t>
    </rPh>
    <phoneticPr fontId="20"/>
  </si>
  <si>
    <t>区市町村</t>
    <rPh sb="0" eb="4">
      <t>クシチョウソン</t>
    </rPh>
    <phoneticPr fontId="20"/>
  </si>
  <si>
    <t>承継届出書</t>
    <rPh sb="4" eb="5">
      <t>ショ</t>
    </rPh>
    <phoneticPr fontId="20"/>
  </si>
  <si>
    <t>任意</t>
    <rPh sb="0" eb="2">
      <t>ニンイ</t>
    </rPh>
    <phoneticPr fontId="20"/>
  </si>
  <si>
    <t>千代田区</t>
  </si>
  <si>
    <t>中央区</t>
  </si>
  <si>
    <t>必須</t>
    <rPh sb="0" eb="2">
      <t>ヒッス</t>
    </rPh>
    <phoneticPr fontId="20"/>
  </si>
  <si>
    <t>届出日（窓口受理日、電子申請日）又は、届出日から、過去数日以内の日付を記載してください。</t>
    <phoneticPr fontId="20"/>
  </si>
  <si>
    <t>港区</t>
  </si>
  <si>
    <t>新宿区</t>
  </si>
  <si>
    <t>東京都知事</t>
    <rPh sb="0" eb="3">
      <t>トウキョウト</t>
    </rPh>
    <rPh sb="3" eb="5">
      <t>チジ</t>
    </rPh>
    <phoneticPr fontId="20"/>
  </si>
  <si>
    <t>殿</t>
    <rPh sb="0" eb="1">
      <t>ドノ</t>
    </rPh>
    <phoneticPr fontId="20"/>
  </si>
  <si>
    <t>文京区</t>
  </si>
  <si>
    <t>届出者</t>
    <rPh sb="0" eb="2">
      <t>トドケデ</t>
    </rPh>
    <rPh sb="2" eb="3">
      <t>シャ</t>
    </rPh>
    <phoneticPr fontId="20"/>
  </si>
  <si>
    <t>東京都○○区○○町○丁目○番○号</t>
    <phoneticPr fontId="20"/>
  </si>
  <si>
    <t>届出者（承継を受けた者）が法人である場合は所在地、個人である場合は住所を記入してください。</t>
    <phoneticPr fontId="20"/>
  </si>
  <si>
    <t>台東区</t>
  </si>
  <si>
    <t>○○工業株式会社</t>
    <phoneticPr fontId="20"/>
  </si>
  <si>
    <t>条件必須</t>
    <rPh sb="0" eb="2">
      <t>ジョウケン</t>
    </rPh>
    <rPh sb="2" eb="4">
      <t>ヒッス</t>
    </rPh>
    <phoneticPr fontId="20"/>
  </si>
  <si>
    <t>届出者（承継を受けた者）が法人の場合のみ、法人名を記入してください。</t>
    <phoneticPr fontId="20"/>
  </si>
  <si>
    <t>墨田区</t>
  </si>
  <si>
    <t>代表取締役 ○○ ○○</t>
    <phoneticPr fontId="20"/>
  </si>
  <si>
    <t>・届出者（承継を受けた者）が法人である場合には、役職及び氏名を、個人の場合は個人名を記入してください。</t>
    <phoneticPr fontId="20"/>
  </si>
  <si>
    <t>江東区</t>
  </si>
  <si>
    <t>・なお、法人の場合において代表者以外が届出者となる場合には、その者が届出権原を有していることが確認できる資料を別途添付してください。</t>
    <phoneticPr fontId="20"/>
  </si>
  <si>
    <t>品川区</t>
  </si>
  <si>
    <t>　土壌汚染対策法第３条第１項ただし書の確認を受けた土地の所有者等の地位を承継したので、土壌汚染対策法施行規則第16条第５項の規定により、次のとおり届け出ます。</t>
    <phoneticPr fontId="20"/>
  </si>
  <si>
    <t>目黒区</t>
  </si>
  <si>
    <t>大田区</t>
  </si>
  <si>
    <t>確認を受けた土地</t>
    <rPh sb="0" eb="2">
      <t>カクニン</t>
    </rPh>
    <rPh sb="3" eb="4">
      <t>ウ</t>
    </rPh>
    <rPh sb="6" eb="8">
      <t>トチ</t>
    </rPh>
    <phoneticPr fontId="20"/>
  </si>
  <si>
    <t>世田谷区</t>
  </si>
  <si>
    <t>所在地</t>
    <rPh sb="0" eb="3">
      <t>ショザイチ</t>
    </rPh>
    <phoneticPr fontId="20"/>
  </si>
  <si>
    <t>（住居表示）</t>
    <phoneticPr fontId="20"/>
  </si>
  <si>
    <t>区市町村：区市町村が異なる場合は下の行に入力してください。町丁目：複数の所在地を入力する場合は「、」で区切って、セル内に列挙してください。</t>
    <phoneticPr fontId="20"/>
  </si>
  <si>
    <t>渋谷区</t>
  </si>
  <si>
    <t>条件必須</t>
    <rPh sb="0" eb="4">
      <t>ジョウケンヒッス</t>
    </rPh>
    <phoneticPr fontId="20"/>
  </si>
  <si>
    <t>中野区</t>
  </si>
  <si>
    <t>（地番）</t>
    <rPh sb="1" eb="3">
      <t>チバン</t>
    </rPh>
    <phoneticPr fontId="20"/>
  </si>
  <si>
    <t>編集不可</t>
    <rPh sb="0" eb="4">
      <t>ヘンシュウフカ</t>
    </rPh>
    <phoneticPr fontId="20"/>
  </si>
  <si>
    <t>杉並区</t>
  </si>
  <si>
    <t>※詳細は別紙「筆一覧」のとおり</t>
    <rPh sb="7" eb="10">
      <t>フデイチラン</t>
    </rPh>
    <phoneticPr fontId="20"/>
  </si>
  <si>
    <t>荒川区</t>
  </si>
  <si>
    <t>確認を受けた年月日</t>
    <rPh sb="0" eb="2">
      <t>カクニン</t>
    </rPh>
    <rPh sb="3" eb="4">
      <t>ウ</t>
    </rPh>
    <rPh sb="6" eb="9">
      <t>ネンガッピ</t>
    </rPh>
    <phoneticPr fontId="20"/>
  </si>
  <si>
    <t>○年○月○日</t>
    <phoneticPr fontId="20"/>
  </si>
  <si>
    <t>日付は「YYYY/MM/DD」形式で記入してください。（例：2023/04/01）</t>
    <phoneticPr fontId="20"/>
  </si>
  <si>
    <t>板橋区</t>
  </si>
  <si>
    <t>承継した土地の場所</t>
    <rPh sb="0" eb="2">
      <t>ショウケイ</t>
    </rPh>
    <rPh sb="4" eb="6">
      <t>トチ</t>
    </rPh>
    <rPh sb="7" eb="9">
      <t>バショ</t>
    </rPh>
    <phoneticPr fontId="20"/>
  </si>
  <si>
    <t>練馬区</t>
  </si>
  <si>
    <t>承継の年月日</t>
    <rPh sb="0" eb="2">
      <t>ショウケイ</t>
    </rPh>
    <rPh sb="3" eb="6">
      <t>ネンガッピ</t>
    </rPh>
    <phoneticPr fontId="20"/>
  </si>
  <si>
    <t>足立区</t>
  </si>
  <si>
    <t>被承継者</t>
    <rPh sb="0" eb="1">
      <t>ヒ</t>
    </rPh>
    <rPh sb="1" eb="4">
      <t>ショウケイシャ</t>
    </rPh>
    <phoneticPr fontId="20"/>
  </si>
  <si>
    <t>葛飾区</t>
  </si>
  <si>
    <t>氏名又は名称</t>
    <rPh sb="0" eb="2">
      <t>シメイ</t>
    </rPh>
    <rPh sb="2" eb="3">
      <t>マタ</t>
    </rPh>
    <rPh sb="4" eb="6">
      <t>メイショウ</t>
    </rPh>
    <phoneticPr fontId="20"/>
  </si>
  <si>
    <t>被承継者（元の土地所有者）の氏名又は名称を記入してください。</t>
    <phoneticPr fontId="20"/>
  </si>
  <si>
    <t>江戸川区</t>
  </si>
  <si>
    <t>住所</t>
    <rPh sb="0" eb="2">
      <t>ジュウショ</t>
    </rPh>
    <phoneticPr fontId="20"/>
  </si>
  <si>
    <t>被承継者（元の土地所有者）の住所を記入してください。</t>
    <phoneticPr fontId="20"/>
  </si>
  <si>
    <t>八王子市</t>
  </si>
  <si>
    <t>承継の原因</t>
    <rPh sb="0" eb="2">
      <t>ショウケイ</t>
    </rPh>
    <rPh sb="3" eb="5">
      <t>ゲンイン</t>
    </rPh>
    <phoneticPr fontId="20"/>
  </si>
  <si>
    <t>承継の原因を記入してください。
例：「土地の売買」、「土地の相続」</t>
    <rPh sb="0" eb="33">
      <t>ショウケイゲンインキニュウレイトチバイバイトチソウゾク</t>
    </rPh>
    <phoneticPr fontId="20"/>
  </si>
  <si>
    <t>立川市</t>
  </si>
  <si>
    <t>武蔵野市</t>
  </si>
  <si>
    <t>連絡先</t>
    <phoneticPr fontId="20"/>
  </si>
  <si>
    <t>所　　属</t>
  </si>
  <si>
    <t>氏　　名</t>
    <phoneticPr fontId="20"/>
  </si>
  <si>
    <t>電話番号</t>
    <phoneticPr fontId="20"/>
  </si>
  <si>
    <t>電子メールアドレス</t>
    <phoneticPr fontId="20"/>
  </si>
  <si>
    <t>三鷹市</t>
  </si>
  <si>
    <t>○○工業株式会社○○事業部</t>
    <phoneticPr fontId="20"/>
  </si>
  <si>
    <t>○○　○○</t>
    <phoneticPr fontId="20"/>
  </si>
  <si>
    <t>99-9999-9999</t>
    <phoneticPr fontId="20"/>
  </si>
  <si>
    <t>担当者（報告者と同じ組織に属する者に限る。）の連絡先を記載してください。</t>
  </si>
  <si>
    <t>青梅市</t>
  </si>
  <si>
    <t>また、報告者と異なる組織に属する者で報告書の内容が分かる者の連絡先は必要に応じて併記してください。</t>
    <phoneticPr fontId="20"/>
  </si>
  <si>
    <t>府中市</t>
  </si>
  <si>
    <t>備考　この用紙の大きさは、日本産業規格Ａ４とすること。</t>
  </si>
  <si>
    <t>なお、連絡先の名前と返送用封筒の宛名が異なる場合には、送り状等にその旨を記載してください。</t>
    <phoneticPr fontId="20"/>
  </si>
  <si>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</si>
  <si>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</si>
  <si>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</si>
  <si>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</si>
  <si>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</si>
  <si>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</si>
  <si>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</si>
  <si>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</si>
  <si>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</si>
  <si>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</si>
  <si>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</si>
  <si>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</si>
  <si>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</si>
  <si>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</si>
  <si>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</si>
  <si>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</si>
  <si>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</si>
  <si>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</si>
  <si>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</si>
  <si>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</si>
  <si>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</si>
  <si>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</si>
  <si>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</si>
  <si>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</si>
  <si>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</si>
  <si>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</si>
  <si>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</si>
  <si>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</si>
  <si>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</si>
  <si>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</si>
  <si>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</si>
  <si>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</si>
  <si>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</si>
  <si>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 xml:space="preserve">筆一覧                                                                                      </t>
    <rPh sb="0" eb="1">
      <t>フデ</t>
    </rPh>
    <rPh sb="1" eb="3">
      <t>イチラン</t>
    </rPh>
    <phoneticPr fontId="20"/>
  </si>
  <si>
    <t>エラーチェック</t>
    <phoneticPr fontId="20"/>
  </si>
  <si>
    <t>※事業場敷地の全地番を記入してください。</t>
  </si>
  <si>
    <t>無地番道水</t>
    <rPh sb="0" eb="1">
      <t>ム</t>
    </rPh>
    <rPh sb="1" eb="3">
      <t>チバン</t>
    </rPh>
    <rPh sb="3" eb="4">
      <t>ミチ</t>
    </rPh>
    <rPh sb="4" eb="5">
      <t>ミズ</t>
    </rPh>
    <phoneticPr fontId="20"/>
  </si>
  <si>
    <t>一部</t>
    <rPh sb="0" eb="2">
      <t>イチブ</t>
    </rPh>
    <phoneticPr fontId="20"/>
  </si>
  <si>
    <t>※記載行が足りない場合は30番目の行をコピーして行を追加してください。</t>
  </si>
  <si>
    <t>無地番</t>
    <rPh sb="0" eb="1">
      <t>ム</t>
    </rPh>
    <rPh sb="1" eb="3">
      <t>チバン</t>
    </rPh>
    <phoneticPr fontId="20"/>
  </si>
  <si>
    <t>道</t>
    <rPh sb="0" eb="1">
      <t>ミチ</t>
    </rPh>
    <phoneticPr fontId="20"/>
  </si>
  <si>
    <t>水</t>
    <rPh sb="0" eb="1">
      <t>ミズ</t>
    </rPh>
    <phoneticPr fontId="20"/>
  </si>
  <si>
    <t>連番</t>
    <rPh sb="0" eb="2">
      <t>レンバン</t>
    </rPh>
    <phoneticPr fontId="20"/>
  </si>
  <si>
    <t>削除禁止</t>
    <rPh sb="0" eb="4">
      <t>サクジョキンシ</t>
    </rPh>
    <phoneticPr fontId="20"/>
  </si>
  <si>
    <t>施設の設置場所</t>
    <rPh sb="0" eb="2">
      <t>シセツ</t>
    </rPh>
    <rPh sb="3" eb="7">
      <t>セッチバショ</t>
    </rPh>
    <phoneticPr fontId="20"/>
  </si>
  <si>
    <t>地番</t>
    <rPh sb="0" eb="2">
      <t>チバン</t>
    </rPh>
    <phoneticPr fontId="20"/>
  </si>
  <si>
    <t>無地番
道
水</t>
    <rPh sb="0" eb="1">
      <t>ム</t>
    </rPh>
    <rPh sb="1" eb="3">
      <t>チバン</t>
    </rPh>
    <rPh sb="4" eb="5">
      <t>ミチ</t>
    </rPh>
    <rPh sb="6" eb="7">
      <t>ミズ</t>
    </rPh>
    <phoneticPr fontId="20"/>
  </si>
  <si>
    <t>区市町村</t>
    <phoneticPr fontId="20"/>
  </si>
  <si>
    <t>町</t>
    <phoneticPr fontId="20"/>
  </si>
  <si>
    <t>丁目</t>
    <phoneticPr fontId="20"/>
  </si>
  <si>
    <t>番地</t>
    <phoneticPr fontId="20"/>
  </si>
  <si>
    <t>●</t>
  </si>
  <si>
    <t>左から「区市町村名」「町名」「丁目名」「番地名」を入力してください。</t>
    <phoneticPr fontId="20"/>
  </si>
  <si>
    <t>無地番、道、水の場合は、「施設の設置場所」と「区市町村」と「無地番道水」へ記入してください。その他項目の入力は不要です。</t>
    <phoneticPr fontId="20"/>
  </si>
  <si>
    <t>一部</t>
  </si>
  <si>
    <t>一部の土地が対象となる場合は「一部」を選択してください。</t>
    <phoneticPr fontId="20"/>
  </si>
  <si>
    <t>豊島区</t>
  </si>
  <si>
    <t>北区</t>
  </si>
  <si>
    <t>この行より上に行を追加してください。</t>
    <phoneticPr fontId="20"/>
  </si>
  <si>
    <t>　　　 ２　この様式各欄に記入しきれないときは、図面、表等を利用すること。</t>
  </si>
  <si>
    <t>（日本産業規格Ａ列４番）</t>
    <phoneticPr fontId="20"/>
  </si>
  <si>
    <t>以下関数定義</t>
    <rPh sb="0" eb="6">
      <t>イカカンスウテイギ</t>
    </rPh>
    <phoneticPr fontId="20"/>
  </si>
  <si>
    <t>施設の設置場所</t>
    <phoneticPr fontId="20"/>
  </si>
  <si>
    <t>○○　○○</t>
  </si>
  <si>
    <t>○○町○丁目□番※号</t>
  </si>
  <si>
    <t>新宿区○○町○丁目□番※号</t>
  </si>
  <si>
    <t>シート「筆一覧_3条関係」より記入してください。</t>
    <rPh sb="4" eb="5">
      <t>フデ</t>
    </rPh>
    <rPh sb="5" eb="7">
      <t>イチラン</t>
    </rPh>
    <rPh sb="9" eb="10">
      <t>ジョウ</t>
    </rPh>
    <rPh sb="10" eb="12">
      <t>カンケイキニュウ</t>
    </rPh>
    <phoneticPr fontId="20"/>
  </si>
  <si>
    <t>承継した土地の場所の地番を記入してください。</t>
    <rPh sb="0" eb="2">
      <t>ショウケイ</t>
    </rPh>
    <rPh sb="4" eb="6">
      <t>トチ</t>
    </rPh>
    <rPh sb="7" eb="9">
      <t>バショ</t>
    </rPh>
    <rPh sb="10" eb="12">
      <t>チバン</t>
    </rPh>
    <rPh sb="13" eb="15">
      <t>キニュウ</t>
    </rPh>
    <phoneticPr fontId="20"/>
  </si>
  <si>
    <t>新宿区○○町○丁目□番※</t>
    <phoneticPr fontId="20"/>
  </si>
  <si>
    <t>土地の相続</t>
    <phoneticPr fontId="20"/>
  </si>
  <si>
    <t>○○町</t>
  </si>
  <si>
    <t>○丁目</t>
  </si>
  <si>
    <t>○番</t>
    <rPh sb="0" eb="1">
      <t>バン</t>
    </rPh>
    <phoneticPr fontId="20"/>
  </si>
  <si>
    <t>豊島区</t>
    <rPh sb="0" eb="3">
      <t>トシマク</t>
    </rPh>
    <phoneticPr fontId="20"/>
  </si>
  <si>
    <t>北区</t>
    <rPh sb="0" eb="2">
      <t>キタク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</si>
</sst>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b/>
      <sz val="10.5"/>
      <color theme="1"/>
      <name val="Meiryo UI"/>
      <family val="3"/>
      <charset val="128"/>
    </font>
    <font>
      <b/>
      <sz val="10.5"/>
      <color rgb="FFC00000"/>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rgb="FF000000"/>
      </top>
      <bottom style="thin">
        <color rgb="FF000000"/>
      </bottom>
      <diagonal/>
    </border>
    <border>
      <left/>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2" xfId="0" applyFont="1" applyBorder="1" applyAlignment="1">
      <alignment vertical="top" wrapText="1"/>
    </xf>
    <xf numFmtId="0" fontId="18" fillId="0" borderId="22" xfId="0" applyFont="1" applyBorder="1" applyAlignment="1">
      <alignment horizontal="left" vertical="top" wrapText="1"/>
    </xf>
    <xf numFmtId="0" fontId="18" fillId="0" borderId="19" xfId="0" applyFont="1" applyBorder="1" applyAlignment="1">
      <alignment vertical="top" wrapText="1"/>
    </xf>
    <xf numFmtId="0" fontId="19" fillId="0" borderId="25"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2" fillId="0" borderId="0" xfId="0" applyFont="1">
      <alignment vertical="center"/>
    </xf>
    <xf numFmtId="0" fontId="24" fillId="0" borderId="0" xfId="0" applyFont="1">
      <alignment vertical="center"/>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25"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4" fillId="0" borderId="0" xfId="0" applyFont="1" applyAlignment="1">
      <alignment vertical="center" shrinkToFit="1"/>
    </xf>
    <xf numFmtId="0" fontId="25" fillId="0" borderId="0" xfId="0" applyFont="1" applyAlignment="1">
      <alignment horizontal="center" vertical="center" shrinkToFit="1"/>
    </xf>
    <xf numFmtId="0" fontId="25" fillId="0" borderId="0" xfId="0" applyFont="1" applyAlignment="1">
      <alignment vertical="center" shrinkToFi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3" xfId="0" applyFont="1" applyBorder="1" applyAlignment="1">
      <alignment vertical="top" wrapText="1"/>
    </xf>
    <xf numFmtId="0" fontId="18" fillId="0" borderId="39" xfId="0" applyFont="1" applyBorder="1" applyAlignment="1">
      <alignment horizontal="left" vertical="top" wrapText="1"/>
    </xf>
    <xf numFmtId="0" fontId="18" fillId="0" borderId="25" xfId="0" applyFont="1" applyBorder="1" applyAlignment="1">
      <alignment horizontal="left" vertical="top" wrapText="1"/>
    </xf>
    <xf numFmtId="177" fontId="18" fillId="36" borderId="0" xfId="0" applyNumberFormat="1" applyFont="1" applyFill="1" applyAlignment="1" applyProtection="1">
      <alignment vertical="center" wrapText="1"/>
      <protection locked="0"/>
    </xf>
    <xf numFmtId="0" fontId="19" fillId="0" borderId="22" xfId="42" applyFont="1" applyBorder="1" applyAlignment="1">
      <alignment horizontal="left" vertical="center"/>
    </xf>
    <xf numFmtId="0" fontId="19" fillId="0" borderId="22" xfId="42" applyFont="1" applyBorder="1">
      <alignment vertical="center"/>
    </xf>
    <xf numFmtId="0" fontId="19" fillId="0" borderId="0" xfId="42" applyFont="1">
      <alignment vertical="center"/>
    </xf>
    <xf numFmtId="0" fontId="24" fillId="0" borderId="0" xfId="42" applyFont="1" applyAlignment="1">
      <alignment horizontal="center" vertical="center"/>
    </xf>
    <xf numFmtId="0" fontId="25" fillId="0" borderId="0" xfId="42" applyFont="1">
      <alignment vertical="center"/>
    </xf>
    <xf numFmtId="0" fontId="19" fillId="0" borderId="13" xfId="42" applyFont="1" applyBorder="1" applyAlignment="1">
      <alignment vertical="center" wrapText="1"/>
    </xf>
    <xf numFmtId="0" fontId="18" fillId="0" borderId="11" xfId="42" applyFont="1" applyBorder="1">
      <alignment vertical="center"/>
    </xf>
    <xf numFmtId="0" fontId="19" fillId="0" borderId="11" xfId="42" applyFont="1" applyBorder="1" applyAlignment="1">
      <alignment vertical="center" wrapText="1"/>
    </xf>
    <xf numFmtId="0" fontId="19" fillId="0" borderId="0" xfId="42" applyFont="1" applyAlignment="1">
      <alignment vertical="center" wrapText="1"/>
    </xf>
    <xf numFmtId="0" fontId="19" fillId="0" borderId="12" xfId="42" applyFont="1" applyBorder="1" applyAlignment="1">
      <alignment vertical="center" wrapText="1"/>
    </xf>
    <xf numFmtId="0" fontId="25" fillId="0" borderId="0" xfId="42" applyFont="1" applyAlignment="1">
      <alignment horizontal="center" vertical="center"/>
    </xf>
    <xf numFmtId="0" fontId="25" fillId="0" borderId="0" xfId="42" applyFont="1" applyAlignment="1">
      <alignment horizontal="center" vertical="center" shrinkToFit="1"/>
    </xf>
    <xf numFmtId="0" fontId="23" fillId="0" borderId="0" xfId="42" applyFont="1">
      <alignment vertical="center"/>
    </xf>
    <xf numFmtId="0" fontId="18" fillId="0" borderId="0" xfId="42" applyFont="1">
      <alignment vertical="center"/>
    </xf>
    <xf numFmtId="0" fontId="19" fillId="0" borderId="14" xfId="42" applyFont="1" applyBorder="1" applyAlignment="1">
      <alignment vertical="center" wrapText="1"/>
    </xf>
    <xf numFmtId="0" fontId="25" fillId="0" borderId="0" xfId="42" applyFont="1" applyAlignment="1">
      <alignment horizontal="left" vertical="center" shrinkToFit="1"/>
    </xf>
    <xf numFmtId="0" fontId="26" fillId="0" borderId="0" xfId="42" applyFont="1">
      <alignment vertical="center"/>
    </xf>
    <xf numFmtId="0" fontId="25" fillId="0" borderId="0" xfId="42" applyFont="1" applyAlignment="1">
      <alignment vertical="center" shrinkToFit="1"/>
    </xf>
    <xf numFmtId="0" fontId="19" fillId="0" borderId="0" xfId="42" applyFont="1" applyAlignment="1">
      <alignment horizontal="right" vertical="center" wrapText="1"/>
    </xf>
    <xf numFmtId="0" fontId="24" fillId="0" borderId="0" xfId="42" applyFont="1">
      <alignment vertical="center"/>
    </xf>
    <xf numFmtId="0" fontId="19" fillId="0" borderId="27" xfId="42" applyFont="1" applyBorder="1" applyAlignment="1">
      <alignment horizontal="center" vertical="center" wrapText="1"/>
    </xf>
    <xf numFmtId="0" fontId="19" fillId="0" borderId="27" xfId="42" applyFont="1" applyBorder="1">
      <alignment vertical="center"/>
    </xf>
    <xf numFmtId="0" fontId="19" fillId="33" borderId="27" xfId="42" applyFont="1" applyFill="1" applyBorder="1" applyAlignment="1" applyProtection="1">
      <alignment horizontal="center" vertical="center" wrapText="1"/>
      <protection locked="0"/>
    </xf>
    <xf numFmtId="0" fontId="19" fillId="33" borderId="27" xfId="42" applyFont="1" applyFill="1" applyBorder="1" applyAlignment="1" applyProtection="1">
      <alignment vertical="center" wrapText="1"/>
      <protection locked="0"/>
    </xf>
    <xf numFmtId="49" fontId="19" fillId="33" borderId="27" xfId="42" applyNumberFormat="1" applyFont="1" applyFill="1" applyBorder="1" applyAlignment="1" applyProtection="1">
      <alignment vertical="center" wrapText="1"/>
      <protection locked="0"/>
    </xf>
    <xf numFmtId="49" fontId="19" fillId="33" borderId="27" xfId="42" quotePrefix="1" applyNumberFormat="1" applyFont="1" applyFill="1" applyBorder="1" applyAlignment="1" applyProtection="1">
      <alignment vertical="center" wrapText="1"/>
      <protection locked="0"/>
    </xf>
    <xf numFmtId="0" fontId="19" fillId="35" borderId="28" xfId="42" applyFont="1" applyFill="1" applyBorder="1" applyProtection="1">
      <alignment vertical="center"/>
      <protection locked="0"/>
    </xf>
    <xf numFmtId="0" fontId="19" fillId="35" borderId="30" xfId="42" applyFont="1" applyFill="1" applyBorder="1" applyProtection="1">
      <alignment vertical="center"/>
      <protection locked="0"/>
    </xf>
    <xf numFmtId="49" fontId="19" fillId="35" borderId="30" xfId="42" quotePrefix="1" applyNumberFormat="1" applyFont="1" applyFill="1" applyBorder="1" applyProtection="1">
      <alignment vertical="center"/>
      <protection locked="0"/>
    </xf>
    <xf numFmtId="0" fontId="19" fillId="35" borderId="29" xfId="42" applyFont="1" applyFill="1" applyBorder="1" applyProtection="1">
      <alignment vertical="center"/>
      <protection locked="0"/>
    </xf>
    <xf numFmtId="0" fontId="19" fillId="0" borderId="18" xfId="42" applyFont="1" applyBorder="1" applyAlignment="1">
      <alignment vertical="center" wrapText="1"/>
    </xf>
    <xf numFmtId="0" fontId="19" fillId="0" borderId="22" xfId="42" applyFont="1" applyBorder="1" applyAlignment="1">
      <alignment vertical="center" wrapText="1"/>
    </xf>
    <xf numFmtId="0" fontId="19" fillId="0" borderId="19" xfId="42" applyFont="1" applyBorder="1" applyAlignment="1">
      <alignment vertical="center" wrapText="1"/>
    </xf>
    <xf numFmtId="0" fontId="19" fillId="0" borderId="0" xfId="42" applyFont="1" applyAlignment="1">
      <alignment vertical="center" shrinkToFit="1"/>
    </xf>
    <xf numFmtId="0" fontId="19" fillId="0" borderId="0" xfId="42" applyFont="1" applyAlignment="1">
      <alignment horizontal="justify" vertical="center" wrapText="1"/>
    </xf>
    <xf numFmtId="0" fontId="19" fillId="0" borderId="0" xfId="42" applyFont="1" applyAlignment="1">
      <alignment horizontal="left" vertical="center"/>
    </xf>
    <xf numFmtId="0" fontId="23" fillId="0" borderId="0" xfId="42" applyFont="1" applyAlignment="1">
      <alignment vertical="center" shrinkToFit="1"/>
    </xf>
    <xf numFmtId="0" fontId="19" fillId="34" borderId="27" xfId="42" applyFont="1" applyFill="1" applyBorder="1" applyAlignment="1" applyProtection="1">
      <alignment vertical="center" wrapText="1"/>
      <protection locked="0"/>
    </xf>
    <xf numFmtId="0" fontId="18" fillId="0" borderId="26" xfId="0" applyFont="1" applyBorder="1" applyAlignment="1">
      <alignment horizontal="left" vertical="top" wrapText="1"/>
    </xf>
    <xf numFmtId="0" fontId="18" fillId="0" borderId="27" xfId="0" applyFont="1" applyBorder="1" applyAlignment="1">
      <alignment horizontal="left"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44" xfId="0" applyFont="1" applyBorder="1" applyAlignment="1">
      <alignment horizontal="left" vertical="top" wrapText="1"/>
    </xf>
    <xf numFmtId="0" fontId="18" fillId="0" borderId="29" xfId="0" applyFont="1" applyBorder="1" applyAlignment="1">
      <alignment horizontal="left" vertical="top" wrapText="1"/>
    </xf>
    <xf numFmtId="176" fontId="18" fillId="34" borderId="31"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0" xfId="0" applyFont="1" applyAlignment="1">
      <alignment horizontal="righ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9" fillId="0" borderId="10"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9" fillId="33" borderId="0" xfId="0" applyFont="1" applyFill="1" applyAlignment="1" applyProtection="1">
      <alignmen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9" fillId="34" borderId="21" xfId="0" applyFont="1" applyFill="1" applyBorder="1" applyAlignment="1">
      <alignment vertical="center" wrapText="1"/>
    </xf>
    <xf numFmtId="0" fontId="19" fillId="34" borderId="32" xfId="0" applyFont="1" applyFill="1" applyBorder="1" applyAlignment="1">
      <alignment vertical="center" wrapText="1"/>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36" xfId="0" applyFont="1" applyFill="1" applyBorder="1" applyAlignment="1" applyProtection="1">
      <alignment vertical="center" wrapText="1"/>
      <protection locked="0"/>
    </xf>
    <xf numFmtId="0" fontId="18" fillId="34" borderId="37" xfId="0" applyFont="1" applyFill="1" applyBorder="1" applyAlignment="1" applyProtection="1">
      <alignment vertical="center" wrapText="1"/>
      <protection locked="0"/>
    </xf>
    <xf numFmtId="0" fontId="18" fillId="34" borderId="38"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18" fillId="33" borderId="34" xfId="0" applyFont="1" applyFill="1" applyBorder="1" applyAlignment="1" applyProtection="1">
      <alignment vertical="center" wrapText="1"/>
      <protection locked="0"/>
    </xf>
    <xf numFmtId="0" fontId="18" fillId="33" borderId="35" xfId="0" applyFont="1" applyFill="1" applyBorder="1" applyAlignment="1" applyProtection="1">
      <alignment vertical="center" wrapText="1"/>
      <protection locked="0"/>
    </xf>
    <xf numFmtId="0" fontId="18" fillId="0" borderId="28" xfId="0" applyFont="1" applyBorder="1" applyAlignment="1">
      <alignment horizontal="left" vertical="top" wrapText="1"/>
    </xf>
    <xf numFmtId="176" fontId="18" fillId="34" borderId="28" xfId="0" applyNumberFormat="1" applyFont="1" applyFill="1" applyBorder="1" applyAlignment="1" applyProtection="1">
      <alignment horizontal="left" vertical="center" wrapText="1"/>
      <protection locked="0"/>
    </xf>
    <xf numFmtId="176" fontId="18" fillId="34" borderId="30" xfId="0" applyNumberFormat="1" applyFont="1" applyFill="1" applyBorder="1" applyAlignment="1" applyProtection="1">
      <alignment horizontal="left" vertical="center" wrapText="1"/>
      <protection locked="0"/>
    </xf>
    <xf numFmtId="176" fontId="18" fillId="34" borderId="29" xfId="0" applyNumberFormat="1" applyFont="1" applyFill="1" applyBorder="1" applyAlignment="1" applyProtection="1">
      <alignment horizontal="left" vertical="center" wrapText="1"/>
      <protection locked="0"/>
    </xf>
    <xf numFmtId="176" fontId="18" fillId="34" borderId="13" xfId="0" applyNumberFormat="1" applyFont="1" applyFill="1" applyBorder="1" applyAlignment="1" applyProtection="1">
      <alignment horizontal="left" vertical="center" wrapText="1"/>
      <protection locked="0"/>
    </xf>
    <xf numFmtId="176" fontId="18" fillId="34" borderId="0" xfId="0" applyNumberFormat="1" applyFont="1" applyFill="1" applyAlignment="1" applyProtection="1">
      <alignment horizontal="left" vertical="center" wrapText="1"/>
      <protection locked="0"/>
    </xf>
    <xf numFmtId="176" fontId="18" fillId="34" borderId="14" xfId="0" applyNumberFormat="1" applyFont="1" applyFill="1" applyBorder="1" applyAlignment="1" applyProtection="1">
      <alignment horizontal="left" vertical="center" wrapText="1"/>
      <protection locked="0"/>
    </xf>
    <xf numFmtId="0" fontId="18" fillId="0" borderId="2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0" xfId="0" applyFont="1" applyBorder="1" applyAlignment="1">
      <alignment horizontal="center" vertical="center" wrapText="1"/>
    </xf>
    <xf numFmtId="0" fontId="18" fillId="34" borderId="41" xfId="0" applyFont="1" applyFill="1" applyBorder="1" applyAlignment="1" applyProtection="1">
      <alignment horizontal="center" vertical="center" wrapText="1"/>
      <protection locked="0"/>
    </xf>
    <xf numFmtId="0" fontId="18" fillId="34" borderId="37" xfId="0" applyFont="1" applyFill="1" applyBorder="1" applyAlignment="1" applyProtection="1">
      <alignment horizontal="center" vertical="center" wrapText="1"/>
      <protection locked="0"/>
    </xf>
    <xf numFmtId="0" fontId="18" fillId="34" borderId="42" xfId="0" applyFont="1" applyFill="1" applyBorder="1" applyAlignment="1" applyProtection="1">
      <alignment horizontal="center" vertical="center" wrapText="1"/>
      <protection locked="0"/>
    </xf>
    <xf numFmtId="0" fontId="18" fillId="33" borderId="18"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45" xfId="0" applyFont="1" applyFill="1" applyBorder="1" applyAlignment="1">
      <alignment horizontal="center" vertical="center" wrapText="1"/>
    </xf>
    <xf numFmtId="0" fontId="25" fillId="0" borderId="0" xfId="42" applyFont="1" applyAlignment="1">
      <alignment horizontal="center" vertical="center"/>
    </xf>
    <xf numFmtId="0" fontId="19" fillId="0" borderId="26" xfId="42" applyFont="1" applyBorder="1" applyAlignment="1">
      <alignment horizontal="center" vertical="center" wrapText="1"/>
    </xf>
    <xf numFmtId="0" fontId="19" fillId="0" borderId="39" xfId="42" applyFont="1" applyBorder="1" applyAlignment="1">
      <alignment horizontal="center" vertical="center" wrapText="1"/>
    </xf>
    <xf numFmtId="0" fontId="19" fillId="0" borderId="28" xfId="42" applyFont="1" applyBorder="1" applyAlignment="1">
      <alignment horizontal="center" vertical="center" wrapText="1"/>
    </xf>
    <xf numFmtId="0" fontId="19" fillId="0" borderId="30" xfId="42" applyFont="1" applyBorder="1" applyAlignment="1">
      <alignment horizontal="center" vertical="center" wrapText="1"/>
    </xf>
    <xf numFmtId="0" fontId="19" fillId="0" borderId="29" xfId="42"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7" xfId="42" xr:uid="{00000000-0005-0000-0000-000029000000}"/>
    <cellStyle name="良い" xfId="6" builtinId="26" customBuiltin="1"/>
  </cellStyles>
  <dxfs count="25">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27957\sumikawa\sumikawa\H21&#26481;&#20140;&#37117;&#22303;&#22732;\&#26481;&#20140;&#37117;&#22303;&#22732;&#27738;&#26579;&#31649;&#29702;&#12471;&#12473;&#12486;&#12512;\program\&#27861;&#24459;&#12522;&#12531;&#12463;&#12456;&#12463;&#12475;&#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kyo.metro.tokyo.jp/chemical/soil/attachement/sokuteikekaitir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に関する審査結果"/>
      <sheetName val="リンクエクセル_汚染土壌の区域外搬出に関する審査結果"/>
      <sheetName val="リンクエクセル_汚染土壌の搬出の変更届出書に関する審査結果"/>
      <sheetName val="リンクエクセル_措置完了報告書審査結果"/>
      <sheetName val="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不明</v>
          </cell>
          <cell r="H2" t="str">
            <v>○</v>
          </cell>
        </row>
        <row r="3">
          <cell r="A3" t="str">
            <v>有り</v>
          </cell>
        </row>
        <row r="4">
          <cell r="A4" t="str">
            <v>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_多摩環"/>
      <sheetName val="測定結果"/>
      <sheetName val="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0"/>
  <sheetViews>
    <sheetView showGridLines="0" tabSelected="1" zoomScaleNormal="100" zoomScaleSheetLayoutView="100" workbookViewId="0"/>
  </sheetViews>
  <sheetFormatPr defaultRowHeight="18" outlineLevelRow="1"/>
  <cols>
    <col min="1" max="2" width="2.69921875" customWidth="1"/>
    <col min="3" max="3" width="15.296875" customWidth="1"/>
    <col min="4" max="4" width="9.5" customWidth="1"/>
    <col min="5" max="8" width="15.69921875" customWidth="1"/>
    <col min="9" max="10" width="2.69921875" customWidth="1"/>
    <col min="12" max="12" width="13.296875" style="23" bestFit="1" customWidth="1"/>
    <col min="13" max="13" width="30.59765625" style="35" customWidth="1"/>
    <col min="14" max="14" width="104.796875" style="23" customWidth="1"/>
    <col min="15" max="15" width="9" style="23"/>
  </cols>
  <sheetData>
    <row r="1" spans="1:15">
      <c r="A1" s="1" t="s">
        <v>0</v>
      </c>
      <c r="B1" s="1"/>
    </row>
    <row r="2" spans="1:15" ht="15" customHeight="1">
      <c r="A2" s="112"/>
      <c r="B2" s="113"/>
      <c r="C2" s="113"/>
      <c r="D2" s="113"/>
      <c r="E2" s="113"/>
      <c r="F2" s="113"/>
      <c r="G2" s="113"/>
      <c r="H2" s="113"/>
      <c r="I2" s="114"/>
      <c r="L2" s="30" t="s">
        <v>2</v>
      </c>
      <c r="M2" s="36" t="s">
        <v>3</v>
      </c>
    </row>
    <row r="3" spans="1:15">
      <c r="A3" s="3"/>
      <c r="B3" s="4"/>
      <c r="C3" s="92" t="s">
        <v>5</v>
      </c>
      <c r="D3" s="92"/>
      <c r="E3" s="92"/>
      <c r="F3" s="43"/>
      <c r="H3" s="4"/>
      <c r="I3" s="5"/>
      <c r="L3" s="27" t="s">
        <v>6</v>
      </c>
      <c r="M3" s="37"/>
    </row>
    <row r="4" spans="1:15" ht="7.5" customHeight="1">
      <c r="A4" s="115"/>
      <c r="B4" s="116"/>
      <c r="C4" s="116"/>
      <c r="D4" s="116"/>
      <c r="E4" s="116"/>
      <c r="F4" s="116"/>
      <c r="G4" s="116"/>
      <c r="H4" s="116"/>
      <c r="I4" s="117"/>
      <c r="L4" s="28"/>
      <c r="M4" s="37"/>
    </row>
    <row r="5" spans="1:15" ht="18.75" customHeight="1">
      <c r="A5" s="118"/>
      <c r="B5" s="119"/>
      <c r="C5" s="119"/>
      <c r="D5" s="119"/>
      <c r="E5" s="119"/>
      <c r="F5" s="6"/>
      <c r="G5" s="7"/>
      <c r="H5" s="24">
        <v>45017</v>
      </c>
      <c r="I5" s="8"/>
      <c r="L5" s="29" t="s">
        <v>9</v>
      </c>
      <c r="M5" s="37" t="str">
        <f>IF(H5="","（エラー）未入力","（正常）入力済み")</f>
        <v>（正常）入力済み</v>
      </c>
      <c r="N5" s="23" t="s">
        <v>10</v>
      </c>
    </row>
    <row r="6" spans="1:15" ht="7.5" customHeight="1">
      <c r="A6" s="120"/>
      <c r="B6" s="121"/>
      <c r="C6" s="121"/>
      <c r="D6" s="121"/>
      <c r="E6" s="121"/>
      <c r="F6" s="121"/>
      <c r="G6" s="121"/>
      <c r="H6" s="121"/>
      <c r="I6" s="122"/>
      <c r="L6" s="28"/>
      <c r="M6" s="37"/>
    </row>
    <row r="7" spans="1:15" ht="18.75" customHeight="1">
      <c r="A7" s="84" t="s">
        <v>13</v>
      </c>
      <c r="B7" s="85"/>
      <c r="C7" s="85"/>
      <c r="D7" s="4" t="s">
        <v>14</v>
      </c>
      <c r="E7" s="4"/>
      <c r="F7" s="4"/>
      <c r="G7" s="4"/>
      <c r="H7" s="4"/>
      <c r="I7" s="5"/>
      <c r="L7" s="28"/>
      <c r="M7" s="37"/>
    </row>
    <row r="8" spans="1:15" ht="18.75" customHeight="1">
      <c r="A8" s="87"/>
      <c r="B8" s="86"/>
      <c r="C8" s="86"/>
      <c r="D8" s="86"/>
      <c r="E8" s="92" t="s">
        <v>16</v>
      </c>
      <c r="F8" s="93" t="s">
        <v>17</v>
      </c>
      <c r="G8" s="93"/>
      <c r="H8" s="93"/>
      <c r="I8" s="5"/>
      <c r="L8" s="29" t="s">
        <v>9</v>
      </c>
      <c r="M8" s="37" t="str">
        <f>IF(F8="","（エラー）未入力","（正常）入力済み")</f>
        <v>（正常）入力済み</v>
      </c>
      <c r="N8" s="23" t="s">
        <v>18</v>
      </c>
    </row>
    <row r="9" spans="1:15">
      <c r="A9" s="87"/>
      <c r="B9" s="86"/>
      <c r="C9" s="86"/>
      <c r="D9" s="86"/>
      <c r="E9" s="92"/>
      <c r="F9" s="94" t="s">
        <v>20</v>
      </c>
      <c r="G9" s="94"/>
      <c r="H9" s="94"/>
      <c r="I9" s="5"/>
      <c r="L9" s="28" t="s">
        <v>21</v>
      </c>
      <c r="M9" s="37" t="str">
        <f>IF(F9="","（注意）未入力","（正常）入力済み")</f>
        <v>（正常）入力済み</v>
      </c>
      <c r="N9" s="23" t="s">
        <v>22</v>
      </c>
    </row>
    <row r="10" spans="1:15">
      <c r="A10" s="87"/>
      <c r="B10" s="86"/>
      <c r="C10" s="86"/>
      <c r="D10" s="86"/>
      <c r="E10" s="92"/>
      <c r="F10" s="95" t="s">
        <v>24</v>
      </c>
      <c r="G10" s="95"/>
      <c r="H10" s="95"/>
      <c r="I10" s="5"/>
      <c r="L10" s="29" t="s">
        <v>9</v>
      </c>
      <c r="M10" s="37" t="str">
        <f>IF(F10="","（エラー）未入力","（正常）入力済み")</f>
        <v>（正常）入力済み</v>
      </c>
      <c r="N10" s="23" t="s">
        <v>25</v>
      </c>
    </row>
    <row r="11" spans="1:15" ht="15" customHeight="1">
      <c r="A11" s="13"/>
      <c r="B11" s="7"/>
      <c r="C11" s="7"/>
      <c r="D11" s="7"/>
      <c r="E11" s="7"/>
      <c r="F11" s="7"/>
      <c r="G11" s="7"/>
      <c r="H11" s="7"/>
      <c r="I11" s="14"/>
      <c r="L11" s="28"/>
      <c r="M11" s="37"/>
      <c r="N11" s="23" t="s">
        <v>27</v>
      </c>
    </row>
    <row r="12" spans="1:15" ht="30.6" customHeight="1">
      <c r="A12" s="11"/>
      <c r="B12" s="10"/>
      <c r="C12" s="86" t="s">
        <v>29</v>
      </c>
      <c r="D12" s="86"/>
      <c r="E12" s="86"/>
      <c r="F12" s="86"/>
      <c r="G12" s="86"/>
      <c r="H12" s="86"/>
      <c r="I12" s="12"/>
    </row>
    <row r="13" spans="1:15" ht="7.5" customHeight="1">
      <c r="A13" s="11"/>
      <c r="B13" s="10"/>
      <c r="C13" s="10"/>
      <c r="D13" s="10"/>
      <c r="E13" s="10"/>
      <c r="F13" s="10"/>
      <c r="G13" s="10"/>
      <c r="H13" s="10"/>
      <c r="I13" s="12"/>
    </row>
    <row r="14" spans="1:15" ht="18" customHeight="1">
      <c r="A14" s="11"/>
      <c r="B14" s="96" t="s">
        <v>32</v>
      </c>
      <c r="C14" s="97"/>
      <c r="D14" s="97"/>
      <c r="E14" s="97"/>
      <c r="F14" s="97"/>
      <c r="G14" s="97"/>
      <c r="H14" s="98"/>
      <c r="I14" s="12"/>
    </row>
    <row r="15" spans="1:15" s="22" customFormat="1" ht="30" customHeight="1">
      <c r="A15" s="19"/>
      <c r="B15" s="19"/>
      <c r="C15" s="99" t="s">
        <v>34</v>
      </c>
      <c r="D15" s="100"/>
      <c r="E15" s="25" t="s">
        <v>12</v>
      </c>
      <c r="F15" s="105" t="s">
        <v>144</v>
      </c>
      <c r="G15" s="105"/>
      <c r="H15" s="20" t="s">
        <v>35</v>
      </c>
      <c r="I15" s="14"/>
      <c r="J15" s="21"/>
      <c r="K15" s="21"/>
      <c r="L15" s="29" t="s">
        <v>9</v>
      </c>
      <c r="M15" s="37" t="str">
        <f>IF(OR(E15="",F15=""),"（エラー）未入力","（正常）入力済み")</f>
        <v>（正常）入力済み</v>
      </c>
      <c r="N15" s="23" t="s">
        <v>36</v>
      </c>
      <c r="O15" s="23"/>
    </row>
    <row r="16" spans="1:15" s="22" customFormat="1" ht="30" hidden="1" customHeight="1" outlineLevel="1">
      <c r="A16" s="19"/>
      <c r="B16" s="13"/>
      <c r="C16" s="101"/>
      <c r="D16" s="102"/>
      <c r="E16" s="26"/>
      <c r="F16" s="106"/>
      <c r="G16" s="106"/>
      <c r="H16" s="8"/>
      <c r="I16" s="14"/>
      <c r="J16" s="21"/>
      <c r="K16" s="21"/>
      <c r="L16" s="28" t="s">
        <v>38</v>
      </c>
      <c r="M16" s="37" t="str">
        <f>IF(OR(E16="",F16=""),"（複数入力）未入力","（正常）入力済み")</f>
        <v>（複数入力）未入力</v>
      </c>
      <c r="N16" s="23"/>
      <c r="O16" s="23"/>
    </row>
    <row r="17" spans="1:15" s="22" customFormat="1" ht="25.5" customHeight="1" collapsed="1">
      <c r="A17" s="19"/>
      <c r="B17" s="13"/>
      <c r="C17" s="101"/>
      <c r="D17" s="102"/>
      <c r="E17" s="107" t="str">
        <f>筆一覧_3条関係!F46&amp;""</f>
        <v>新宿区○○町○丁目○番　外 2 筆 道</v>
      </c>
      <c r="F17" s="108"/>
      <c r="G17" s="108"/>
      <c r="H17" s="8" t="s">
        <v>40</v>
      </c>
      <c r="I17" s="14"/>
      <c r="J17" s="21"/>
      <c r="K17" s="21"/>
      <c r="L17" s="28" t="s">
        <v>41</v>
      </c>
      <c r="M17" s="35"/>
      <c r="N17" s="23" t="s">
        <v>146</v>
      </c>
      <c r="O17" s="23"/>
    </row>
    <row r="18" spans="1:15" ht="31.5" customHeight="1">
      <c r="A18" s="13"/>
      <c r="B18" s="13"/>
      <c r="C18" s="103"/>
      <c r="D18" s="104"/>
      <c r="E18" s="109" t="s">
        <v>43</v>
      </c>
      <c r="F18" s="110"/>
      <c r="G18" s="110"/>
      <c r="H18" s="111"/>
      <c r="I18" s="14"/>
    </row>
    <row r="19" spans="1:15" ht="36" customHeight="1">
      <c r="A19" s="11"/>
      <c r="B19" s="40"/>
      <c r="C19" s="88" t="s">
        <v>45</v>
      </c>
      <c r="D19" s="89"/>
      <c r="E19" s="90" t="s">
        <v>46</v>
      </c>
      <c r="F19" s="91"/>
      <c r="G19" s="38"/>
      <c r="H19" s="39"/>
      <c r="I19" s="12"/>
      <c r="L19" s="29" t="s">
        <v>9</v>
      </c>
      <c r="M19" s="37" t="str">
        <f>IF(OR(E19="",E19=""),"（エラー）未入力","（正常）入力済み")</f>
        <v>（正常）入力済み</v>
      </c>
      <c r="N19" s="23" t="s">
        <v>47</v>
      </c>
    </row>
    <row r="20" spans="1:15" ht="30" customHeight="1">
      <c r="A20" s="11"/>
      <c r="B20" s="83" t="s">
        <v>49</v>
      </c>
      <c r="C20" s="83"/>
      <c r="D20" s="83"/>
      <c r="E20" s="123" t="s">
        <v>148</v>
      </c>
      <c r="F20" s="123"/>
      <c r="G20" s="123"/>
      <c r="H20" s="124"/>
      <c r="I20" s="12"/>
      <c r="L20" s="29" t="s">
        <v>9</v>
      </c>
      <c r="M20" s="37" t="str">
        <f>IF(OR(E20="",E20=""),"（エラー）未入力","（正常）入力済み")</f>
        <v>（正常）入力済み</v>
      </c>
      <c r="N20" s="23" t="s">
        <v>147</v>
      </c>
    </row>
    <row r="21" spans="1:15" ht="36" customHeight="1">
      <c r="A21" s="11"/>
      <c r="B21" s="82" t="s">
        <v>51</v>
      </c>
      <c r="C21" s="82"/>
      <c r="D21" s="82"/>
      <c r="E21" s="91" t="s">
        <v>46</v>
      </c>
      <c r="F21" s="91"/>
      <c r="G21" s="38"/>
      <c r="H21" s="39"/>
      <c r="I21" s="12"/>
      <c r="L21" s="29" t="s">
        <v>9</v>
      </c>
      <c r="M21" s="37" t="str">
        <f>IF(OR(E21="",E21=""),"（エラー）未入力","（正常）入力済み")</f>
        <v>（正常）入力済み</v>
      </c>
      <c r="N21" s="23" t="s">
        <v>47</v>
      </c>
    </row>
    <row r="22" spans="1:15" ht="18" customHeight="1">
      <c r="A22" s="11"/>
      <c r="B22" s="112" t="s">
        <v>53</v>
      </c>
      <c r="C22" s="113"/>
      <c r="D22" s="113"/>
      <c r="E22" s="113"/>
      <c r="F22" s="113"/>
      <c r="G22" s="113"/>
      <c r="H22" s="114"/>
      <c r="I22" s="12"/>
      <c r="L22" s="29"/>
      <c r="M22" s="37"/>
    </row>
    <row r="23" spans="1:15" ht="36" customHeight="1">
      <c r="A23" s="11"/>
      <c r="B23" s="42"/>
      <c r="C23" s="135" t="s">
        <v>55</v>
      </c>
      <c r="D23" s="89"/>
      <c r="E23" s="136" t="s">
        <v>143</v>
      </c>
      <c r="F23" s="137"/>
      <c r="G23" s="137"/>
      <c r="H23" s="138"/>
      <c r="I23" s="12"/>
      <c r="L23" s="29" t="s">
        <v>9</v>
      </c>
      <c r="M23" s="37" t="str">
        <f>IF(OR(E23="",E23=""),"（エラー）未入力","（正常）入力済み")</f>
        <v>（正常）入力済み</v>
      </c>
      <c r="N23" s="23" t="s">
        <v>56</v>
      </c>
    </row>
    <row r="24" spans="1:15" ht="36" customHeight="1">
      <c r="A24" s="11"/>
      <c r="B24" s="41"/>
      <c r="C24" s="135" t="s">
        <v>58</v>
      </c>
      <c r="D24" s="89"/>
      <c r="E24" s="139" t="s">
        <v>145</v>
      </c>
      <c r="F24" s="140"/>
      <c r="G24" s="140"/>
      <c r="H24" s="141"/>
      <c r="I24" s="12"/>
      <c r="L24" s="29" t="s">
        <v>9</v>
      </c>
      <c r="M24" s="37" t="str">
        <f>IF(OR(E24="",E24=""),"（エラー）未入力","（正常）入力済み")</f>
        <v>（正常）入力済み</v>
      </c>
      <c r="N24" s="23" t="s">
        <v>59</v>
      </c>
    </row>
    <row r="25" spans="1:15" ht="80.099999999999994" customHeight="1">
      <c r="A25" s="11"/>
      <c r="B25" s="83" t="s">
        <v>61</v>
      </c>
      <c r="C25" s="83"/>
      <c r="D25" s="83"/>
      <c r="E25" s="123" t="s">
        <v>149</v>
      </c>
      <c r="F25" s="123"/>
      <c r="G25" s="123"/>
      <c r="H25" s="124"/>
      <c r="I25" s="12"/>
      <c r="L25" s="29" t="s">
        <v>9</v>
      </c>
      <c r="M25" s="37" t="str">
        <f>IF(OR(E25="",E25=""),"（エラー）未入力","（正常）入力済み")</f>
        <v>（正常）入力済み</v>
      </c>
      <c r="N25" s="23" t="s">
        <v>62</v>
      </c>
    </row>
    <row r="26" spans="1:15" ht="7.5" customHeight="1">
      <c r="A26" s="15"/>
      <c r="B26" s="16"/>
      <c r="C26" s="16"/>
      <c r="D26" s="16"/>
      <c r="E26" s="16"/>
      <c r="F26" s="16"/>
      <c r="G26" s="16"/>
      <c r="H26" s="17"/>
      <c r="I26" s="18"/>
    </row>
    <row r="27" spans="1:15" ht="18.75" customHeight="1">
      <c r="A27" s="125" t="s">
        <v>65</v>
      </c>
      <c r="B27" s="142" t="s">
        <v>66</v>
      </c>
      <c r="C27" s="143"/>
      <c r="D27" s="144"/>
      <c r="E27" s="9" t="s">
        <v>67</v>
      </c>
      <c r="F27" s="9" t="s">
        <v>68</v>
      </c>
      <c r="G27" s="127" t="s">
        <v>69</v>
      </c>
      <c r="H27" s="127"/>
      <c r="I27" s="128"/>
      <c r="L27" s="28"/>
      <c r="M27" s="37"/>
    </row>
    <row r="28" spans="1:15" ht="18.75" customHeight="1">
      <c r="A28" s="84"/>
      <c r="B28" s="145" t="s">
        <v>71</v>
      </c>
      <c r="C28" s="146"/>
      <c r="D28" s="147"/>
      <c r="E28" s="31" t="s">
        <v>72</v>
      </c>
      <c r="F28" s="33" t="s">
        <v>73</v>
      </c>
      <c r="G28" s="129"/>
      <c r="H28" s="130"/>
      <c r="I28" s="131"/>
      <c r="L28" s="29" t="s">
        <v>9</v>
      </c>
      <c r="M28" s="37" t="str">
        <f>IF(E28="","（エラー）氏名未入力",IF(F28&amp;G28="","（エラー）電話番号又はメールアドレス未入力",IF($F$9&lt;&gt;"",IF(B28="","（エラー）所属未入力","（正常）入力済み"),"（正常）入力済み")))</f>
        <v>（正常）入力済み</v>
      </c>
      <c r="N28" s="23" t="s">
        <v>74</v>
      </c>
    </row>
    <row r="29" spans="1:15" ht="18.75" customHeight="1">
      <c r="A29" s="126"/>
      <c r="B29" s="148"/>
      <c r="C29" s="149"/>
      <c r="D29" s="150"/>
      <c r="E29" s="32"/>
      <c r="F29" s="34"/>
      <c r="G29" s="132"/>
      <c r="H29" s="133"/>
      <c r="I29" s="134"/>
      <c r="L29" s="28" t="s">
        <v>21</v>
      </c>
      <c r="M29" s="37" t="str">
        <f>IF(E29="","（複数入力）氏名未入力",IF(F29&amp;G29="","（エラー）電話番号又はメールアドレス未入力",IF($F$9&lt;&gt;"",IF(C29="","（エラー）所属未入力","（正常）入力済み"),"（正常）入力済み")))</f>
        <v>（複数入力）氏名未入力</v>
      </c>
      <c r="N29" s="23" t="s">
        <v>76</v>
      </c>
    </row>
    <row r="30" spans="1:15">
      <c r="A30" s="2" t="s">
        <v>78</v>
      </c>
      <c r="B30" s="2"/>
      <c r="N30" s="23" t="s">
        <v>79</v>
      </c>
    </row>
  </sheetData>
  <mergeCells count="38">
    <mergeCell ref="E20:H20"/>
    <mergeCell ref="A27:A29"/>
    <mergeCell ref="G27:I27"/>
    <mergeCell ref="G28:I28"/>
    <mergeCell ref="G29:I29"/>
    <mergeCell ref="B20:D20"/>
    <mergeCell ref="E21:F21"/>
    <mergeCell ref="E25:H25"/>
    <mergeCell ref="C23:D23"/>
    <mergeCell ref="C24:D24"/>
    <mergeCell ref="B22:H22"/>
    <mergeCell ref="E23:H23"/>
    <mergeCell ref="E24:H24"/>
    <mergeCell ref="B27:D27"/>
    <mergeCell ref="B28:D28"/>
    <mergeCell ref="B29:D29"/>
    <mergeCell ref="E18:H18"/>
    <mergeCell ref="A2:I2"/>
    <mergeCell ref="A4:I4"/>
    <mergeCell ref="A5:E5"/>
    <mergeCell ref="A6:I6"/>
    <mergeCell ref="C3:E3"/>
    <mergeCell ref="B21:D21"/>
    <mergeCell ref="B25:D25"/>
    <mergeCell ref="A7:C7"/>
    <mergeCell ref="C12:H12"/>
    <mergeCell ref="A8:D10"/>
    <mergeCell ref="C19:D19"/>
    <mergeCell ref="E19:F19"/>
    <mergeCell ref="E8:E10"/>
    <mergeCell ref="F8:H8"/>
    <mergeCell ref="F9:H9"/>
    <mergeCell ref="F10:H10"/>
    <mergeCell ref="B14:H14"/>
    <mergeCell ref="C15:D18"/>
    <mergeCell ref="F15:G15"/>
    <mergeCell ref="F16:G16"/>
    <mergeCell ref="E17:G17"/>
  </mergeCells>
  <phoneticPr fontId="20"/>
  <conditionalFormatting sqref="M26:M1048576 M1:M13 M23 M15:M18">
    <cfRule type="containsText" dxfId="24" priority="27" operator="containsText" text="（注意）">
      <formula>NOT(ISERROR(SEARCH("（注意）",M1)))</formula>
    </cfRule>
    <cfRule type="containsText" dxfId="23" priority="28" operator="containsText" text="（正常）">
      <formula>NOT(ISERROR(SEARCH("（正常）",M1)))</formula>
    </cfRule>
    <cfRule type="containsText" dxfId="22" priority="29" operator="containsText" text="（エラー）">
      <formula>NOT(ISERROR(SEARCH("（エラー）",M1)))</formula>
    </cfRule>
  </conditionalFormatting>
  <conditionalFormatting sqref="M20">
    <cfRule type="containsText" dxfId="21" priority="19" operator="containsText" text="（注意）">
      <formula>NOT(ISERROR(SEARCH("（注意）",M20)))</formula>
    </cfRule>
    <cfRule type="containsText" dxfId="20" priority="20" operator="containsText" text="（正常）">
      <formula>NOT(ISERROR(SEARCH("（正常）",M20)))</formula>
    </cfRule>
    <cfRule type="containsText" dxfId="19" priority="21" operator="containsText" text="（エラー）">
      <formula>NOT(ISERROR(SEARCH("（エラー）",M20)))</formula>
    </cfRule>
  </conditionalFormatting>
  <conditionalFormatting sqref="M19">
    <cfRule type="containsText" dxfId="18" priority="13" operator="containsText" text="（注意）">
      <formula>NOT(ISERROR(SEARCH("（注意）",M19)))</formula>
    </cfRule>
    <cfRule type="containsText" dxfId="17" priority="14" operator="containsText" text="（正常）">
      <formula>NOT(ISERROR(SEARCH("（正常）",M19)))</formula>
    </cfRule>
    <cfRule type="containsText" dxfId="16" priority="15" operator="containsText" text="（エラー）">
      <formula>NOT(ISERROR(SEARCH("（エラー）",M19)))</formula>
    </cfRule>
  </conditionalFormatting>
  <conditionalFormatting sqref="M21:M23">
    <cfRule type="containsText" dxfId="15" priority="10" operator="containsText" text="（注意）">
      <formula>NOT(ISERROR(SEARCH("（注意）",M21)))</formula>
    </cfRule>
    <cfRule type="containsText" dxfId="14" priority="11" operator="containsText" text="（正常）">
      <formula>NOT(ISERROR(SEARCH("（正常）",M21)))</formula>
    </cfRule>
    <cfRule type="containsText" dxfId="13" priority="12" operator="containsText" text="（エラー）">
      <formula>NOT(ISERROR(SEARCH("（エラー）",M21)))</formula>
    </cfRule>
  </conditionalFormatting>
  <conditionalFormatting sqref="M25">
    <cfRule type="containsText" dxfId="12" priority="7" operator="containsText" text="（注意）">
      <formula>NOT(ISERROR(SEARCH("（注意）",M25)))</formula>
    </cfRule>
    <cfRule type="containsText" dxfId="11" priority="8" operator="containsText" text="（正常）">
      <formula>NOT(ISERROR(SEARCH("（正常）",M25)))</formula>
    </cfRule>
    <cfRule type="containsText" dxfId="10" priority="9" operator="containsText" text="（エラー）">
      <formula>NOT(ISERROR(SEARCH("（エラー）",M25)))</formula>
    </cfRule>
  </conditionalFormatting>
  <conditionalFormatting sqref="M24">
    <cfRule type="containsText" dxfId="9" priority="4" operator="containsText" text="（注意）">
      <formula>NOT(ISERROR(SEARCH("（注意）",M24)))</formula>
    </cfRule>
    <cfRule type="containsText" dxfId="8" priority="5" operator="containsText" text="（正常）">
      <formula>NOT(ISERROR(SEARCH("（正常）",M24)))</formula>
    </cfRule>
    <cfRule type="containsText" dxfId="7" priority="6" operator="containsText" text="（エラー）">
      <formula>NOT(ISERROR(SEARCH("（エラー）",M24)))</formula>
    </cfRule>
  </conditionalFormatting>
  <conditionalFormatting sqref="M24">
    <cfRule type="containsText" dxfId="6" priority="1" operator="containsText" text="（注意）">
      <formula>NOT(ISERROR(SEARCH("（注意）",M24)))</formula>
    </cfRule>
    <cfRule type="containsText" dxfId="5" priority="2" operator="containsText" text="（正常）">
      <formula>NOT(ISERROR(SEARCH("（正常）",M24)))</formula>
    </cfRule>
    <cfRule type="containsText" dxfId="4" priority="3" operator="containsText" text="（エラー）">
      <formula>NOT(ISERROR(SEARCH("（エラー）",M24)))</formula>
    </cfRule>
  </conditionalFormatting>
  <printOptions horizontalCentered="1"/>
  <pageMargins left="0.19685039370078741" right="0.19685039370078741" top="0.19685039370078741" bottom="0.19685039370078741" header="0.11811023622047245" footer="0.11811023622047245"/>
  <pageSetup paperSize="9" scale="9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マスタ!$A$3:$A$64</xm:f>
          </x14:formula1>
          <xm:sqref>E15:E16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17"/>
  <sheetViews>
    <sheetView showGridLines="0" zoomScaleNormal="100" zoomScaleSheetLayoutView="100" workbookViewId="0"/>
  </sheetViews>
  <sheetFormatPr defaultColWidth="9" defaultRowHeight="13.2"/>
  <cols>
    <col min="1" max="2" width="2.59765625" style="46" customWidth="1"/>
    <col min="3" max="3" width="4.296875" style="46" customWidth="1"/>
    <col min="4" max="4" width="5.59765625" style="46" hidden="1" customWidth="1"/>
    <col min="5" max="5" width="14.09765625" style="46" bestFit="1" customWidth="1"/>
    <col min="6" max="9" width="12.59765625" style="46" customWidth="1"/>
    <col min="10" max="10" width="10.09765625" style="46" customWidth="1"/>
    <col min="11" max="11" width="15.59765625" style="46" customWidth="1"/>
    <col min="12" max="13" width="2.59765625" style="46" customWidth="1"/>
    <col min="14" max="14" width="2.796875" style="46" customWidth="1"/>
    <col min="15" max="15" width="9" style="56"/>
    <col min="16" max="16" width="30.59765625" style="77" customWidth="1"/>
    <col min="17" max="17" width="90.69921875" style="46" customWidth="1"/>
    <col min="18" max="16384" width="9" style="46"/>
  </cols>
  <sheetData>
    <row r="1" spans="2:17" ht="15">
      <c r="B1" s="44" t="s">
        <v>113</v>
      </c>
      <c r="C1" s="45"/>
      <c r="D1" s="45"/>
      <c r="E1" s="45"/>
      <c r="K1" s="45"/>
      <c r="O1" s="151" t="s">
        <v>114</v>
      </c>
      <c r="P1" s="151"/>
      <c r="Q1" s="47"/>
    </row>
    <row r="2" spans="2:17" ht="15">
      <c r="B2" s="49"/>
      <c r="C2" s="50" t="s">
        <v>115</v>
      </c>
      <c r="F2" s="51"/>
      <c r="G2" s="51"/>
      <c r="H2" s="51"/>
      <c r="I2" s="51"/>
      <c r="J2" s="51"/>
      <c r="K2" s="52"/>
      <c r="L2" s="53"/>
      <c r="O2" s="54" t="s">
        <v>2</v>
      </c>
      <c r="P2" s="55" t="s">
        <v>3</v>
      </c>
      <c r="Q2" s="47"/>
    </row>
    <row r="3" spans="2:17" ht="15">
      <c r="B3" s="49"/>
      <c r="C3" s="57" t="s">
        <v>118</v>
      </c>
      <c r="F3" s="52"/>
      <c r="G3" s="52"/>
      <c r="H3" s="52"/>
      <c r="I3" s="52"/>
      <c r="J3" s="52"/>
      <c r="K3" s="52"/>
      <c r="L3" s="58"/>
      <c r="O3" s="48"/>
      <c r="P3" s="59"/>
      <c r="Q3" s="54"/>
    </row>
    <row r="4" spans="2:17" ht="15">
      <c r="B4" s="49"/>
      <c r="F4" s="52"/>
      <c r="G4" s="52"/>
      <c r="L4" s="58"/>
      <c r="O4" s="60"/>
      <c r="P4" s="61"/>
      <c r="Q4" s="54"/>
    </row>
    <row r="5" spans="2:17" ht="13.95" customHeight="1">
      <c r="B5" s="49"/>
      <c r="F5" s="52"/>
      <c r="G5" s="52"/>
      <c r="H5" s="75"/>
      <c r="I5" s="75"/>
      <c r="J5" s="62"/>
      <c r="K5" s="62"/>
      <c r="L5" s="58"/>
      <c r="O5" s="60"/>
      <c r="P5" s="61"/>
      <c r="Q5" s="54"/>
    </row>
    <row r="6" spans="2:17" ht="25.5" customHeight="1">
      <c r="B6" s="49"/>
      <c r="C6" s="152" t="s">
        <v>122</v>
      </c>
      <c r="D6" s="152" t="s">
        <v>123</v>
      </c>
      <c r="E6" s="152" t="s">
        <v>124</v>
      </c>
      <c r="F6" s="154" t="s">
        <v>125</v>
      </c>
      <c r="G6" s="155"/>
      <c r="H6" s="155"/>
      <c r="I6" s="156"/>
      <c r="J6" s="152" t="s">
        <v>126</v>
      </c>
      <c r="K6" s="152" t="s">
        <v>117</v>
      </c>
      <c r="L6" s="58"/>
      <c r="O6" s="60"/>
      <c r="P6" s="61"/>
      <c r="Q6" s="63"/>
    </row>
    <row r="7" spans="2:17" ht="15">
      <c r="B7" s="49"/>
      <c r="C7" s="153"/>
      <c r="D7" s="153"/>
      <c r="E7" s="153"/>
      <c r="F7" s="64" t="s">
        <v>127</v>
      </c>
      <c r="G7" s="64" t="s">
        <v>128</v>
      </c>
      <c r="H7" s="64" t="s">
        <v>129</v>
      </c>
      <c r="I7" s="64" t="s">
        <v>130</v>
      </c>
      <c r="J7" s="153"/>
      <c r="K7" s="153"/>
      <c r="L7" s="58"/>
      <c r="O7" s="60"/>
      <c r="P7" s="61"/>
      <c r="Q7" s="63"/>
    </row>
    <row r="8" spans="2:17" ht="22.5" customHeight="1">
      <c r="B8" s="49"/>
      <c r="C8" s="64">
        <f>ROW()-7</f>
        <v>1</v>
      </c>
      <c r="D8" s="65" t="str">
        <f>E8</f>
        <v>●</v>
      </c>
      <c r="E8" s="66" t="s">
        <v>131</v>
      </c>
      <c r="F8" s="81" t="s">
        <v>12</v>
      </c>
      <c r="G8" s="67" t="s">
        <v>150</v>
      </c>
      <c r="H8" s="67" t="s">
        <v>151</v>
      </c>
      <c r="I8" s="68" t="s">
        <v>152</v>
      </c>
      <c r="J8" s="68"/>
      <c r="K8" s="66"/>
      <c r="L8" s="58"/>
      <c r="O8" s="60" t="s">
        <v>9</v>
      </c>
      <c r="P8" s="61" t="str">
        <f>IF(F8&amp;G8&amp;H8&amp;I8&amp;J8&amp;K8="",
"（エラー）未入力",
IF(OR(F8="",G8="",I8=""),
IF(AND(J8&lt;&gt;"",F8&lt;&gt;""),
IF(AND(G8="",H8="",I8="",K8=""),"（正常）入力済み","（エラー）入力重複"),
"（エラー）一部未入力"),
IF(J8="","（正常）入力済み","（エラー）入力重複")))</f>
        <v>（正常）入力済み</v>
      </c>
      <c r="Q8" s="63" t="s">
        <v>132</v>
      </c>
    </row>
    <row r="9" spans="2:17" ht="22.5" customHeight="1">
      <c r="B9" s="49"/>
      <c r="C9" s="64">
        <f t="shared" ref="C9:C37" si="0">ROW()-7</f>
        <v>2</v>
      </c>
      <c r="D9" s="65" t="str">
        <f t="shared" ref="D9:D37" si="1">E9</f>
        <v>●</v>
      </c>
      <c r="E9" s="66" t="s">
        <v>131</v>
      </c>
      <c r="F9" s="67" t="s">
        <v>12</v>
      </c>
      <c r="G9" s="67"/>
      <c r="H9" s="67"/>
      <c r="I9" s="68"/>
      <c r="J9" s="69" t="s">
        <v>120</v>
      </c>
      <c r="K9" s="66"/>
      <c r="L9" s="58"/>
      <c r="O9" s="48" t="s">
        <v>21</v>
      </c>
      <c r="P9" s="61" t="str">
        <f>IF(F9&amp;G9&amp;H9&amp;I9&amp;J9&amp;K9="",
"（複数選択）未入力",
IF(OR(F9="",G9="",I9=""),
IF(AND(J9&lt;&gt;"",F9&lt;&gt;""),
IF(AND(G9="",H9="",I9="",K9=""),"（正常）入力済み","（エラー）入力重複"),
"（エラー）一部未入力"),
IF(J9="","（正常）入力済み","（エラー）入力重複")))</f>
        <v>（正常）入力済み</v>
      </c>
      <c r="Q9" s="63" t="s">
        <v>133</v>
      </c>
    </row>
    <row r="10" spans="2:17" ht="22.5" customHeight="1">
      <c r="B10" s="49"/>
      <c r="C10" s="64">
        <f t="shared" si="0"/>
        <v>3</v>
      </c>
      <c r="D10" s="65" t="str">
        <f t="shared" si="1"/>
        <v>●</v>
      </c>
      <c r="E10" s="66" t="s">
        <v>131</v>
      </c>
      <c r="F10" s="67" t="s">
        <v>12</v>
      </c>
      <c r="G10" s="67" t="s">
        <v>150</v>
      </c>
      <c r="H10" s="67" t="s">
        <v>151</v>
      </c>
      <c r="I10" s="69" t="s">
        <v>152</v>
      </c>
      <c r="J10" s="69"/>
      <c r="K10" s="66" t="s">
        <v>134</v>
      </c>
      <c r="L10" s="58"/>
      <c r="O10" s="48" t="s">
        <v>21</v>
      </c>
      <c r="P10" s="61" t="str">
        <f>IF(F10&amp;G10&amp;H10&amp;I10&amp;J10&amp;K10="",
"（複数選択）未入力",
IF(OR(F10="",G10="",I10=""),
IF(AND(J10&lt;&gt;"",F10&lt;&gt;""),
IF(AND(G10="",H10="",I10="",K10=""),"（正常）入力済み","（エラー）入力重複"),
"（エラー）一部未入力"),
IF(J10="","（正常）入力済み","（エラー）入力重複")))</f>
        <v>（正常）入力済み</v>
      </c>
      <c r="Q10" s="63" t="s">
        <v>135</v>
      </c>
    </row>
    <row r="11" spans="2:17" ht="22.5" customHeight="1">
      <c r="B11" s="49"/>
      <c r="C11" s="64">
        <f t="shared" si="0"/>
        <v>4</v>
      </c>
      <c r="D11" s="65" t="str">
        <f t="shared" si="1"/>
        <v>●</v>
      </c>
      <c r="E11" s="66" t="s">
        <v>131</v>
      </c>
      <c r="F11" s="67" t="s">
        <v>12</v>
      </c>
      <c r="G11" s="67" t="s">
        <v>150</v>
      </c>
      <c r="H11" s="67" t="s">
        <v>151</v>
      </c>
      <c r="I11" s="68" t="s">
        <v>152</v>
      </c>
      <c r="J11" s="69"/>
      <c r="K11" s="66"/>
      <c r="L11" s="58"/>
      <c r="O11" s="48" t="s">
        <v>21</v>
      </c>
      <c r="P11" s="61" t="str">
        <f t="shared" ref="P11:P37" si="2">IF(F11&amp;G11&amp;H11&amp;I11&amp;J11&amp;K11="",
"（複数選択）未入力",
IF(OR(F11="",G11="",I11=""),
IF(AND(J11&lt;&gt;"",F11&lt;&gt;""),
IF(AND(G11="",H11="",I11="",K11=""),"（正常）入力済み","（エラー）入力重複"),
"（エラー）一部未入力"),
IF(J11="","（正常）入力済み","（エラー）入力重複")))</f>
        <v>（正常）入力済み</v>
      </c>
      <c r="Q11" s="63"/>
    </row>
    <row r="12" spans="2:17" ht="22.5" customHeight="1">
      <c r="B12" s="49"/>
      <c r="C12" s="64">
        <f t="shared" si="0"/>
        <v>5</v>
      </c>
      <c r="D12" s="65" t="str">
        <f t="shared" si="1"/>
        <v>●</v>
      </c>
      <c r="E12" s="66" t="s">
        <v>131</v>
      </c>
      <c r="F12" s="67" t="s">
        <v>12</v>
      </c>
      <c r="G12" s="67"/>
      <c r="H12" s="67"/>
      <c r="I12" s="68"/>
      <c r="J12" s="69" t="s">
        <v>120</v>
      </c>
      <c r="K12" s="66"/>
      <c r="L12" s="58"/>
      <c r="O12" s="48" t="s">
        <v>21</v>
      </c>
      <c r="P12" s="61" t="str">
        <f t="shared" si="2"/>
        <v>（正常）入力済み</v>
      </c>
    </row>
    <row r="13" spans="2:17" ht="22.5" customHeight="1">
      <c r="B13" s="49"/>
      <c r="C13" s="64">
        <f t="shared" si="0"/>
        <v>6</v>
      </c>
      <c r="D13" s="65" t="str">
        <f t="shared" si="1"/>
        <v>●</v>
      </c>
      <c r="E13" s="66" t="s">
        <v>131</v>
      </c>
      <c r="F13" s="67" t="s">
        <v>12</v>
      </c>
      <c r="G13" s="67"/>
      <c r="H13" s="67"/>
      <c r="I13" s="69"/>
      <c r="J13" s="69" t="s">
        <v>120</v>
      </c>
      <c r="K13" s="66"/>
      <c r="L13" s="58"/>
      <c r="O13" s="48" t="s">
        <v>21</v>
      </c>
      <c r="P13" s="61" t="str">
        <f t="shared" si="2"/>
        <v>（正常）入力済み</v>
      </c>
    </row>
    <row r="14" spans="2:17" ht="22.5" customHeight="1">
      <c r="B14" s="49"/>
      <c r="C14" s="64">
        <f t="shared" si="0"/>
        <v>7</v>
      </c>
      <c r="D14" s="65" t="str">
        <f t="shared" si="1"/>
        <v>●</v>
      </c>
      <c r="E14" s="66" t="s">
        <v>131</v>
      </c>
      <c r="F14" s="67" t="s">
        <v>12</v>
      </c>
      <c r="G14" s="67"/>
      <c r="H14" s="67"/>
      <c r="I14" s="69"/>
      <c r="J14" s="69" t="s">
        <v>120</v>
      </c>
      <c r="K14" s="66"/>
      <c r="L14" s="58"/>
      <c r="O14" s="48" t="s">
        <v>21</v>
      </c>
      <c r="P14" s="61" t="str">
        <f t="shared" si="2"/>
        <v>（正常）入力済み</v>
      </c>
    </row>
    <row r="15" spans="2:17" ht="22.5" customHeight="1">
      <c r="B15" s="49"/>
      <c r="C15" s="64">
        <f t="shared" si="0"/>
        <v>8</v>
      </c>
      <c r="D15" s="65" t="str">
        <f t="shared" si="1"/>
        <v>●</v>
      </c>
      <c r="E15" s="66" t="s">
        <v>131</v>
      </c>
      <c r="F15" s="67" t="s">
        <v>12</v>
      </c>
      <c r="G15" s="67"/>
      <c r="H15" s="67"/>
      <c r="I15" s="69"/>
      <c r="J15" s="69" t="s">
        <v>120</v>
      </c>
      <c r="K15" s="66"/>
      <c r="L15" s="58"/>
      <c r="O15" s="48" t="s">
        <v>21</v>
      </c>
      <c r="P15" s="61" t="str">
        <f t="shared" si="2"/>
        <v>（正常）入力済み</v>
      </c>
    </row>
    <row r="16" spans="2:17" ht="22.5" customHeight="1">
      <c r="B16" s="49"/>
      <c r="C16" s="64">
        <f t="shared" si="0"/>
        <v>9</v>
      </c>
      <c r="D16" s="65" t="str">
        <f t="shared" si="1"/>
        <v>●</v>
      </c>
      <c r="E16" s="66" t="s">
        <v>131</v>
      </c>
      <c r="F16" s="67" t="s">
        <v>12</v>
      </c>
      <c r="G16" s="67"/>
      <c r="H16" s="67"/>
      <c r="I16" s="69"/>
      <c r="J16" s="69" t="s">
        <v>120</v>
      </c>
      <c r="K16" s="66"/>
      <c r="L16" s="58"/>
      <c r="O16" s="48" t="s">
        <v>21</v>
      </c>
      <c r="P16" s="61" t="str">
        <f t="shared" si="2"/>
        <v>（正常）入力済み</v>
      </c>
    </row>
    <row r="17" spans="2:16" ht="22.5" customHeight="1">
      <c r="B17" s="49"/>
      <c r="C17" s="64">
        <f t="shared" si="0"/>
        <v>10</v>
      </c>
      <c r="D17" s="65">
        <f t="shared" si="1"/>
        <v>0</v>
      </c>
      <c r="E17" s="66"/>
      <c r="F17" s="67"/>
      <c r="G17" s="67"/>
      <c r="H17" s="67"/>
      <c r="I17" s="69"/>
      <c r="J17" s="69"/>
      <c r="K17" s="66"/>
      <c r="L17" s="58"/>
      <c r="O17" s="48" t="s">
        <v>21</v>
      </c>
      <c r="P17" s="61" t="str">
        <f t="shared" si="2"/>
        <v>（複数選択）未入力</v>
      </c>
    </row>
    <row r="18" spans="2:16" ht="22.5" customHeight="1">
      <c r="B18" s="49"/>
      <c r="C18" s="64">
        <f t="shared" si="0"/>
        <v>11</v>
      </c>
      <c r="D18" s="65">
        <f t="shared" si="1"/>
        <v>0</v>
      </c>
      <c r="E18" s="66"/>
      <c r="F18" s="67"/>
      <c r="G18" s="67"/>
      <c r="H18" s="67"/>
      <c r="I18" s="69"/>
      <c r="J18" s="69"/>
      <c r="K18" s="66"/>
      <c r="L18" s="58"/>
      <c r="O18" s="48" t="s">
        <v>21</v>
      </c>
      <c r="P18" s="61" t="str">
        <f t="shared" si="2"/>
        <v>（複数選択）未入力</v>
      </c>
    </row>
    <row r="19" spans="2:16" ht="22.5" customHeight="1">
      <c r="B19" s="49"/>
      <c r="C19" s="64">
        <f t="shared" si="0"/>
        <v>12</v>
      </c>
      <c r="D19" s="65">
        <f t="shared" si="1"/>
        <v>0</v>
      </c>
      <c r="E19" s="66"/>
      <c r="F19" s="67"/>
      <c r="G19" s="67"/>
      <c r="H19" s="67"/>
      <c r="I19" s="69"/>
      <c r="J19" s="69"/>
      <c r="K19" s="66"/>
      <c r="L19" s="58"/>
      <c r="O19" s="48" t="s">
        <v>21</v>
      </c>
      <c r="P19" s="61" t="str">
        <f t="shared" si="2"/>
        <v>（複数選択）未入力</v>
      </c>
    </row>
    <row r="20" spans="2:16" ht="22.5" customHeight="1">
      <c r="B20" s="49"/>
      <c r="C20" s="64">
        <f t="shared" si="0"/>
        <v>13</v>
      </c>
      <c r="D20" s="65">
        <f t="shared" si="1"/>
        <v>0</v>
      </c>
      <c r="E20" s="66"/>
      <c r="F20" s="67"/>
      <c r="G20" s="67"/>
      <c r="H20" s="67"/>
      <c r="I20" s="69"/>
      <c r="J20" s="69"/>
      <c r="K20" s="66"/>
      <c r="L20" s="58"/>
      <c r="O20" s="48" t="s">
        <v>21</v>
      </c>
      <c r="P20" s="61" t="str">
        <f t="shared" si="2"/>
        <v>（複数選択）未入力</v>
      </c>
    </row>
    <row r="21" spans="2:16" ht="22.5" customHeight="1">
      <c r="B21" s="49"/>
      <c r="C21" s="64">
        <f t="shared" si="0"/>
        <v>14</v>
      </c>
      <c r="D21" s="65">
        <f t="shared" si="1"/>
        <v>0</v>
      </c>
      <c r="E21" s="66"/>
      <c r="F21" s="67"/>
      <c r="G21" s="67"/>
      <c r="H21" s="67"/>
      <c r="I21" s="69"/>
      <c r="J21" s="69"/>
      <c r="K21" s="66"/>
      <c r="L21" s="58"/>
      <c r="O21" s="48" t="s">
        <v>21</v>
      </c>
      <c r="P21" s="61" t="str">
        <f t="shared" si="2"/>
        <v>（複数選択）未入力</v>
      </c>
    </row>
    <row r="22" spans="2:16" ht="22.5" customHeight="1">
      <c r="B22" s="49"/>
      <c r="C22" s="64">
        <f t="shared" si="0"/>
        <v>15</v>
      </c>
      <c r="D22" s="65">
        <f t="shared" si="1"/>
        <v>0</v>
      </c>
      <c r="E22" s="66"/>
      <c r="F22" s="67"/>
      <c r="G22" s="67"/>
      <c r="H22" s="67"/>
      <c r="I22" s="69"/>
      <c r="J22" s="69"/>
      <c r="K22" s="66"/>
      <c r="L22" s="58"/>
      <c r="O22" s="48" t="s">
        <v>21</v>
      </c>
      <c r="P22" s="61" t="str">
        <f t="shared" si="2"/>
        <v>（複数選択）未入力</v>
      </c>
    </row>
    <row r="23" spans="2:16" ht="22.5" customHeight="1">
      <c r="B23" s="49"/>
      <c r="C23" s="64">
        <f t="shared" si="0"/>
        <v>16</v>
      </c>
      <c r="D23" s="65">
        <f t="shared" si="1"/>
        <v>0</v>
      </c>
      <c r="E23" s="66"/>
      <c r="F23" s="67"/>
      <c r="G23" s="67"/>
      <c r="H23" s="67"/>
      <c r="I23" s="69"/>
      <c r="J23" s="69"/>
      <c r="K23" s="66"/>
      <c r="L23" s="58"/>
      <c r="O23" s="48" t="s">
        <v>21</v>
      </c>
      <c r="P23" s="61" t="str">
        <f t="shared" si="2"/>
        <v>（複数選択）未入力</v>
      </c>
    </row>
    <row r="24" spans="2:16" ht="22.5" customHeight="1">
      <c r="B24" s="49"/>
      <c r="C24" s="64">
        <f t="shared" si="0"/>
        <v>17</v>
      </c>
      <c r="D24" s="65">
        <f t="shared" si="1"/>
        <v>0</v>
      </c>
      <c r="E24" s="66"/>
      <c r="F24" s="67"/>
      <c r="G24" s="67"/>
      <c r="H24" s="67"/>
      <c r="I24" s="69"/>
      <c r="J24" s="69"/>
      <c r="K24" s="66"/>
      <c r="L24" s="58"/>
      <c r="O24" s="48" t="s">
        <v>21</v>
      </c>
      <c r="P24" s="61" t="str">
        <f t="shared" si="2"/>
        <v>（複数選択）未入力</v>
      </c>
    </row>
    <row r="25" spans="2:16" ht="22.5" customHeight="1">
      <c r="B25" s="49"/>
      <c r="C25" s="64">
        <f t="shared" si="0"/>
        <v>18</v>
      </c>
      <c r="D25" s="65">
        <f t="shared" si="1"/>
        <v>0</v>
      </c>
      <c r="E25" s="66"/>
      <c r="F25" s="67"/>
      <c r="G25" s="67"/>
      <c r="H25" s="67"/>
      <c r="I25" s="69"/>
      <c r="J25" s="69"/>
      <c r="K25" s="66"/>
      <c r="L25" s="58"/>
      <c r="O25" s="48" t="s">
        <v>21</v>
      </c>
      <c r="P25" s="61" t="str">
        <f t="shared" si="2"/>
        <v>（複数選択）未入力</v>
      </c>
    </row>
    <row r="26" spans="2:16" ht="22.5" customHeight="1">
      <c r="B26" s="49"/>
      <c r="C26" s="64">
        <f t="shared" si="0"/>
        <v>19</v>
      </c>
      <c r="D26" s="65">
        <f t="shared" si="1"/>
        <v>0</v>
      </c>
      <c r="E26" s="66"/>
      <c r="F26" s="67"/>
      <c r="G26" s="67"/>
      <c r="H26" s="67"/>
      <c r="I26" s="69"/>
      <c r="J26" s="69"/>
      <c r="K26" s="66"/>
      <c r="L26" s="58"/>
      <c r="O26" s="48" t="s">
        <v>21</v>
      </c>
      <c r="P26" s="61" t="str">
        <f t="shared" si="2"/>
        <v>（複数選択）未入力</v>
      </c>
    </row>
    <row r="27" spans="2:16" ht="22.5" customHeight="1">
      <c r="B27" s="49"/>
      <c r="C27" s="64">
        <f t="shared" si="0"/>
        <v>20</v>
      </c>
      <c r="D27" s="65">
        <f t="shared" si="1"/>
        <v>0</v>
      </c>
      <c r="E27" s="66"/>
      <c r="F27" s="67"/>
      <c r="G27" s="67"/>
      <c r="H27" s="67"/>
      <c r="I27" s="69"/>
      <c r="J27" s="69"/>
      <c r="K27" s="66"/>
      <c r="L27" s="58"/>
      <c r="O27" s="48" t="s">
        <v>21</v>
      </c>
      <c r="P27" s="61" t="str">
        <f t="shared" si="2"/>
        <v>（複数選択）未入力</v>
      </c>
    </row>
    <row r="28" spans="2:16" ht="22.5" customHeight="1">
      <c r="B28" s="49"/>
      <c r="C28" s="64">
        <f t="shared" si="0"/>
        <v>21</v>
      </c>
      <c r="D28" s="65">
        <f t="shared" si="1"/>
        <v>0</v>
      </c>
      <c r="E28" s="66"/>
      <c r="F28" s="67"/>
      <c r="G28" s="67"/>
      <c r="H28" s="67"/>
      <c r="I28" s="69"/>
      <c r="J28" s="69"/>
      <c r="K28" s="66"/>
      <c r="L28" s="58"/>
      <c r="O28" s="48" t="s">
        <v>21</v>
      </c>
      <c r="P28" s="61" t="str">
        <f t="shared" si="2"/>
        <v>（複数選択）未入力</v>
      </c>
    </row>
    <row r="29" spans="2:16" ht="22.5" customHeight="1">
      <c r="B29" s="49"/>
      <c r="C29" s="64">
        <f t="shared" si="0"/>
        <v>22</v>
      </c>
      <c r="D29" s="65">
        <f t="shared" si="1"/>
        <v>0</v>
      </c>
      <c r="E29" s="66"/>
      <c r="F29" s="67"/>
      <c r="G29" s="67"/>
      <c r="H29" s="67"/>
      <c r="I29" s="69"/>
      <c r="J29" s="69"/>
      <c r="K29" s="66"/>
      <c r="L29" s="58"/>
      <c r="O29" s="48" t="s">
        <v>21</v>
      </c>
      <c r="P29" s="61" t="str">
        <f t="shared" si="2"/>
        <v>（複数選択）未入力</v>
      </c>
    </row>
    <row r="30" spans="2:16" ht="22.5" customHeight="1">
      <c r="B30" s="49"/>
      <c r="C30" s="64">
        <f t="shared" si="0"/>
        <v>23</v>
      </c>
      <c r="D30" s="65">
        <f t="shared" si="1"/>
        <v>0</v>
      </c>
      <c r="E30" s="66"/>
      <c r="F30" s="67"/>
      <c r="G30" s="67"/>
      <c r="H30" s="67"/>
      <c r="I30" s="69"/>
      <c r="J30" s="69"/>
      <c r="K30" s="66"/>
      <c r="L30" s="58"/>
      <c r="O30" s="48" t="s">
        <v>21</v>
      </c>
      <c r="P30" s="61" t="str">
        <f t="shared" si="2"/>
        <v>（複数選択）未入力</v>
      </c>
    </row>
    <row r="31" spans="2:16" ht="22.5" customHeight="1">
      <c r="B31" s="49"/>
      <c r="C31" s="64">
        <f t="shared" si="0"/>
        <v>24</v>
      </c>
      <c r="D31" s="65">
        <f t="shared" si="1"/>
        <v>0</v>
      </c>
      <c r="E31" s="66"/>
      <c r="F31" s="67"/>
      <c r="G31" s="67"/>
      <c r="H31" s="67"/>
      <c r="I31" s="69"/>
      <c r="J31" s="69"/>
      <c r="K31" s="66"/>
      <c r="L31" s="58"/>
      <c r="O31" s="48" t="s">
        <v>21</v>
      </c>
      <c r="P31" s="61" t="str">
        <f t="shared" si="2"/>
        <v>（複数選択）未入力</v>
      </c>
    </row>
    <row r="32" spans="2:16" ht="22.5" customHeight="1">
      <c r="B32" s="49"/>
      <c r="C32" s="64">
        <f t="shared" si="0"/>
        <v>25</v>
      </c>
      <c r="D32" s="65">
        <f t="shared" si="1"/>
        <v>0</v>
      </c>
      <c r="E32" s="66"/>
      <c r="F32" s="67"/>
      <c r="G32" s="67"/>
      <c r="H32" s="67"/>
      <c r="I32" s="69"/>
      <c r="J32" s="69"/>
      <c r="K32" s="66"/>
      <c r="L32" s="58"/>
      <c r="O32" s="48" t="s">
        <v>21</v>
      </c>
      <c r="P32" s="61" t="str">
        <f t="shared" si="2"/>
        <v>（複数選択）未入力</v>
      </c>
    </row>
    <row r="33" spans="2:16" ht="22.5" customHeight="1">
      <c r="B33" s="49"/>
      <c r="C33" s="64">
        <f t="shared" si="0"/>
        <v>26</v>
      </c>
      <c r="D33" s="65">
        <f t="shared" si="1"/>
        <v>0</v>
      </c>
      <c r="E33" s="66"/>
      <c r="F33" s="67"/>
      <c r="G33" s="67"/>
      <c r="H33" s="67"/>
      <c r="I33" s="69"/>
      <c r="J33" s="69"/>
      <c r="K33" s="66"/>
      <c r="L33" s="58"/>
      <c r="O33" s="48" t="s">
        <v>21</v>
      </c>
      <c r="P33" s="61" t="str">
        <f t="shared" si="2"/>
        <v>（複数選択）未入力</v>
      </c>
    </row>
    <row r="34" spans="2:16" ht="22.5" customHeight="1">
      <c r="B34" s="49"/>
      <c r="C34" s="64">
        <f t="shared" si="0"/>
        <v>27</v>
      </c>
      <c r="D34" s="65">
        <f t="shared" si="1"/>
        <v>0</v>
      </c>
      <c r="E34" s="66"/>
      <c r="F34" s="67"/>
      <c r="G34" s="67"/>
      <c r="H34" s="67"/>
      <c r="I34" s="69"/>
      <c r="J34" s="69"/>
      <c r="K34" s="66"/>
      <c r="L34" s="58"/>
      <c r="O34" s="48" t="s">
        <v>21</v>
      </c>
      <c r="P34" s="61" t="str">
        <f t="shared" si="2"/>
        <v>（複数選択）未入力</v>
      </c>
    </row>
    <row r="35" spans="2:16" ht="22.5" customHeight="1">
      <c r="B35" s="49"/>
      <c r="C35" s="64">
        <f t="shared" si="0"/>
        <v>28</v>
      </c>
      <c r="D35" s="65">
        <f t="shared" si="1"/>
        <v>0</v>
      </c>
      <c r="E35" s="66"/>
      <c r="F35" s="67"/>
      <c r="G35" s="67"/>
      <c r="H35" s="67"/>
      <c r="I35" s="69"/>
      <c r="J35" s="69"/>
      <c r="K35" s="66"/>
      <c r="L35" s="58"/>
      <c r="O35" s="48" t="s">
        <v>21</v>
      </c>
      <c r="P35" s="61" t="str">
        <f t="shared" si="2"/>
        <v>（複数選択）未入力</v>
      </c>
    </row>
    <row r="36" spans="2:16" ht="22.5" customHeight="1">
      <c r="B36" s="49"/>
      <c r="C36" s="64">
        <f t="shared" si="0"/>
        <v>29</v>
      </c>
      <c r="D36" s="65">
        <f t="shared" si="1"/>
        <v>0</v>
      </c>
      <c r="E36" s="66"/>
      <c r="F36" s="67"/>
      <c r="G36" s="67"/>
      <c r="H36" s="67"/>
      <c r="I36" s="69"/>
      <c r="J36" s="69"/>
      <c r="K36" s="66"/>
      <c r="L36" s="58"/>
      <c r="O36" s="48" t="s">
        <v>21</v>
      </c>
      <c r="P36" s="61" t="str">
        <f t="shared" si="2"/>
        <v>（複数選択）未入力</v>
      </c>
    </row>
    <row r="37" spans="2:16" ht="22.5" customHeight="1">
      <c r="B37" s="49"/>
      <c r="C37" s="64">
        <f t="shared" si="0"/>
        <v>30</v>
      </c>
      <c r="D37" s="65">
        <f t="shared" si="1"/>
        <v>0</v>
      </c>
      <c r="E37" s="66"/>
      <c r="F37" s="67"/>
      <c r="G37" s="67"/>
      <c r="H37" s="67"/>
      <c r="I37" s="69"/>
      <c r="J37" s="69"/>
      <c r="K37" s="66"/>
      <c r="L37" s="58"/>
      <c r="O37" s="48" t="s">
        <v>21</v>
      </c>
      <c r="P37" s="61" t="str">
        <f t="shared" si="2"/>
        <v>（複数選択）未入力</v>
      </c>
    </row>
    <row r="38" spans="2:16" ht="15">
      <c r="B38" s="49"/>
      <c r="C38" s="70" t="s">
        <v>138</v>
      </c>
      <c r="D38" s="71"/>
      <c r="E38" s="71"/>
      <c r="F38" s="71"/>
      <c r="G38" s="72"/>
      <c r="H38" s="71"/>
      <c r="I38" s="72"/>
      <c r="J38" s="72"/>
      <c r="K38" s="73"/>
      <c r="L38" s="58"/>
      <c r="O38" s="48"/>
      <c r="P38" s="61"/>
    </row>
    <row r="39" spans="2:16" ht="7.5" customHeight="1">
      <c r="B39" s="74"/>
      <c r="C39" s="75"/>
      <c r="D39" s="75"/>
      <c r="E39" s="75"/>
      <c r="F39" s="45"/>
      <c r="G39" s="45"/>
      <c r="H39" s="45"/>
      <c r="I39" s="45"/>
      <c r="J39" s="45"/>
      <c r="K39" s="75"/>
      <c r="L39" s="76"/>
      <c r="O39" s="46"/>
    </row>
    <row r="40" spans="2:16" ht="409.5" hidden="1" customHeight="1">
      <c r="B40" s="78" t="s">
        <v>139</v>
      </c>
      <c r="C40" s="52"/>
      <c r="D40" s="52"/>
      <c r="E40" s="52"/>
      <c r="F40" s="52"/>
      <c r="G40" s="52"/>
      <c r="H40" s="52"/>
      <c r="I40" s="52"/>
      <c r="J40" s="52"/>
      <c r="K40" s="52"/>
      <c r="L40" s="52"/>
    </row>
    <row r="41" spans="2:16">
      <c r="B41" s="79"/>
      <c r="C41" s="46" t="s">
        <v>140</v>
      </c>
      <c r="P41" s="80"/>
    </row>
    <row r="43" spans="2:16" ht="12.75" customHeight="1">
      <c r="O43" s="77"/>
      <c r="P43" s="46"/>
    </row>
    <row r="44" spans="2:16" ht="12.75" hidden="1" customHeight="1">
      <c r="C44" s="46" t="s">
        <v>141</v>
      </c>
      <c r="M44" s="56"/>
      <c r="O44" s="77"/>
      <c r="P44" s="46"/>
    </row>
    <row r="45" spans="2:16" ht="12" hidden="1" customHeight="1">
      <c r="F45" s="46" t="str">
        <f>IF(COUNTIF(J8:J37,"無地番")&gt;0," 無地番","")&amp;IF(COUNTIF(J8:J37,"道")&gt;0," 道","")&amp;IF(COUNTIF(J8:J37,"水")&gt;0," 水","")</f>
        <v xml:space="preserve"> 道</v>
      </c>
      <c r="M45" s="56"/>
      <c r="O45" s="77"/>
      <c r="P45" s="46"/>
    </row>
    <row r="46" spans="2:16" ht="12.75" hidden="1" customHeight="1">
      <c r="F46" s="46" t="str">
        <f>F8&amp;G8&amp;H8&amp;I8&amp;IF(K8="","","の一部")&amp;IF(COUNTA(F8:F37)&gt;1,IF((COUNTA(F8:F37)-1-(COUNTIF(J8:J37,"無地番")+COUNTIF(J8:J37,"道")+COUNTIF(J8:J37,"水")))&gt;0,"　外 "&amp;COUNTA(F8:F37)-1-(COUNTIF(J8:J37,"無地番")+COUNTIF(J8:J37,"道")+COUNTIF(J8:J37,"水"))&amp;" 筆",""),"")&amp;IF(OR(COUNTIF(F45,"*無地番*")&gt;0,COUNTIF(F45,"*道*")&gt;0,COUNTIF(F45,"*水*")&gt;0),F45,"")</f>
        <v>新宿区○○町○丁目○番　外 2 筆 道</v>
      </c>
      <c r="M46" s="56"/>
      <c r="O46" s="77"/>
      <c r="P46" s="46"/>
    </row>
    <row r="47" spans="2:16" ht="12.75" hidden="1" customHeight="1">
      <c r="M47" s="56"/>
      <c r="O47" s="80"/>
      <c r="P47" s="46"/>
    </row>
    <row r="48" spans="2:16" ht="12.75" hidden="1" customHeight="1">
      <c r="M48" s="56"/>
      <c r="O48" s="77"/>
      <c r="P48" s="46"/>
    </row>
    <row r="49" spans="3:16" ht="12.75" hidden="1" customHeight="1">
      <c r="O49" s="77"/>
      <c r="P49" s="46"/>
    </row>
    <row r="50" spans="3:16" hidden="1">
      <c r="C50" s="46" t="s">
        <v>142</v>
      </c>
      <c r="F50" s="46" t="str" cm="1">
        <f t="array" ref="F50">IF(SUMPRODUCT((E8:E38="●")*(J8:J38="無地番"))&gt;0," 無地番","")&amp;IF(SUMPRODUCT((E8:E38="●")*(J8:J38="道"))&gt;0," 道","")&amp;IF(SUMPRODUCT((E8:E38="●")*(J8:J38="水"))&gt;0," 水","")</f>
        <v xml:space="preserve"> 道</v>
      </c>
      <c r="M50" s="56"/>
      <c r="O50" s="77"/>
      <c r="P50" s="46"/>
    </row>
    <row r="51" spans="3:16" hidden="1">
      <c r="F51" s="46" t="str">
        <f>VLOOKUP("●",E8:J38,2,FALSE)&amp;VLOOKUP("●",E8:J38,3,FALSE)&amp;VLOOKUP("●",E8:J38,4,FALSE)&amp;VLOOKUP("●",E8:J38,5,FALSE)&amp;IF(VLOOKUP("●",E8:K38,7,FALSE)="","","の一部")&amp;IF(COUNTIF(E8:J38,"●")&gt;1,"　外 "&amp;COUNTIF(E8:J38,"●")-1-(COUNTIFS(J8:J38,"無地番",E8:E38,"●")+COUNTIFS(J8:J38,"道",E8:E38,"●")+COUNTIFS(J8:J38,"水",E8:E38,"●"))&amp;" 筆","")&amp;IF(OR(COUNTIF(F50,"*無地番*")&gt;0,COUNTIF(F50,"*道*")&gt;0,COUNTIF(F50,"*水*")&gt;0),F50,"")</f>
        <v>新宿区○○町○丁目○番　外 2 筆 道</v>
      </c>
      <c r="M51" s="56"/>
      <c r="O51" s="77"/>
      <c r="P51" s="46"/>
    </row>
    <row r="54" spans="3:16" ht="15" hidden="1">
      <c r="E54" s="48" t="s">
        <v>1</v>
      </c>
    </row>
    <row r="55" spans="3:16" hidden="1">
      <c r="E55" s="56" t="s">
        <v>4</v>
      </c>
      <c r="F55" s="56" t="s">
        <v>116</v>
      </c>
      <c r="G55" s="56" t="s">
        <v>117</v>
      </c>
    </row>
    <row r="56" spans="3:16" hidden="1">
      <c r="E56" s="46" t="s">
        <v>7</v>
      </c>
      <c r="F56" s="46" t="s">
        <v>119</v>
      </c>
      <c r="G56" s="46" t="s">
        <v>117</v>
      </c>
    </row>
    <row r="57" spans="3:16" hidden="1">
      <c r="E57" s="46" t="s">
        <v>8</v>
      </c>
      <c r="F57" s="46" t="s">
        <v>120</v>
      </c>
    </row>
    <row r="58" spans="3:16" hidden="1">
      <c r="E58" s="46" t="s">
        <v>11</v>
      </c>
      <c r="F58" s="46" t="s">
        <v>121</v>
      </c>
    </row>
    <row r="59" spans="3:16" hidden="1">
      <c r="E59" s="46" t="s">
        <v>12</v>
      </c>
    </row>
    <row r="60" spans="3:16" hidden="1">
      <c r="E60" s="46" t="s">
        <v>15</v>
      </c>
    </row>
    <row r="61" spans="3:16" hidden="1">
      <c r="E61" s="46" t="s">
        <v>19</v>
      </c>
    </row>
    <row r="62" spans="3:16" hidden="1">
      <c r="E62" s="46" t="s">
        <v>23</v>
      </c>
    </row>
    <row r="63" spans="3:16" hidden="1">
      <c r="E63" s="46" t="s">
        <v>26</v>
      </c>
    </row>
    <row r="64" spans="3:16" hidden="1">
      <c r="E64" s="46" t="s">
        <v>28</v>
      </c>
    </row>
    <row r="65" spans="5:5" hidden="1">
      <c r="E65" s="46" t="s">
        <v>30</v>
      </c>
    </row>
    <row r="66" spans="5:5" hidden="1">
      <c r="E66" s="46" t="s">
        <v>31</v>
      </c>
    </row>
    <row r="67" spans="5:5" hidden="1">
      <c r="E67" s="46" t="s">
        <v>33</v>
      </c>
    </row>
    <row r="68" spans="5:5" hidden="1">
      <c r="E68" s="46" t="s">
        <v>37</v>
      </c>
    </row>
    <row r="69" spans="5:5" hidden="1">
      <c r="E69" s="46" t="s">
        <v>39</v>
      </c>
    </row>
    <row r="70" spans="5:5" hidden="1">
      <c r="E70" s="46" t="s">
        <v>42</v>
      </c>
    </row>
    <row r="71" spans="5:5" hidden="1">
      <c r="E71" s="46" t="s">
        <v>136</v>
      </c>
    </row>
    <row r="72" spans="5:5" hidden="1">
      <c r="E72" s="46" t="s">
        <v>137</v>
      </c>
    </row>
    <row r="73" spans="5:5" hidden="1">
      <c r="E73" s="46" t="s">
        <v>44</v>
      </c>
    </row>
    <row r="74" spans="5:5" hidden="1">
      <c r="E74" s="46" t="s">
        <v>48</v>
      </c>
    </row>
    <row r="75" spans="5:5" hidden="1">
      <c r="E75" s="46" t="s">
        <v>50</v>
      </c>
    </row>
    <row r="76" spans="5:5" hidden="1">
      <c r="E76" s="46" t="s">
        <v>52</v>
      </c>
    </row>
    <row r="77" spans="5:5" hidden="1">
      <c r="E77" s="46" t="s">
        <v>54</v>
      </c>
    </row>
    <row r="78" spans="5:5" hidden="1">
      <c r="E78" s="46" t="s">
        <v>57</v>
      </c>
    </row>
    <row r="79" spans="5:5" hidden="1">
      <c r="E79" s="46" t="s">
        <v>60</v>
      </c>
    </row>
    <row r="80" spans="5:5" hidden="1">
      <c r="E80" s="46" t="s">
        <v>63</v>
      </c>
    </row>
    <row r="81" spans="5:5" hidden="1">
      <c r="E81" s="46" t="s">
        <v>64</v>
      </c>
    </row>
    <row r="82" spans="5:5" hidden="1">
      <c r="E82" s="46" t="s">
        <v>70</v>
      </c>
    </row>
    <row r="83" spans="5:5" hidden="1">
      <c r="E83" s="46" t="s">
        <v>75</v>
      </c>
    </row>
    <row r="84" spans="5:5" hidden="1">
      <c r="E84" s="46" t="s">
        <v>77</v>
      </c>
    </row>
    <row r="85" spans="5:5" hidden="1">
      <c r="E85" s="46" t="s">
        <v>80</v>
      </c>
    </row>
    <row r="86" spans="5:5" hidden="1">
      <c r="E86" s="46" t="s">
        <v>81</v>
      </c>
    </row>
    <row r="87" spans="5:5" hidden="1">
      <c r="E87" s="46" t="s">
        <v>82</v>
      </c>
    </row>
    <row r="88" spans="5:5" hidden="1">
      <c r="E88" s="46" t="s">
        <v>83</v>
      </c>
    </row>
    <row r="89" spans="5:5" hidden="1">
      <c r="E89" s="46" t="s">
        <v>84</v>
      </c>
    </row>
    <row r="90" spans="5:5" hidden="1">
      <c r="E90" s="46" t="s">
        <v>85</v>
      </c>
    </row>
    <row r="91" spans="5:5" hidden="1">
      <c r="E91" s="46" t="s">
        <v>86</v>
      </c>
    </row>
    <row r="92" spans="5:5" hidden="1">
      <c r="E92" s="46" t="s">
        <v>87</v>
      </c>
    </row>
    <row r="93" spans="5:5" hidden="1">
      <c r="E93" s="46" t="s">
        <v>88</v>
      </c>
    </row>
    <row r="94" spans="5:5" hidden="1">
      <c r="E94" s="46" t="s">
        <v>89</v>
      </c>
    </row>
    <row r="95" spans="5:5" hidden="1">
      <c r="E95" s="46" t="s">
        <v>90</v>
      </c>
    </row>
    <row r="96" spans="5:5" hidden="1">
      <c r="E96" s="46" t="s">
        <v>91</v>
      </c>
    </row>
    <row r="97" spans="5:5" hidden="1">
      <c r="E97" s="46" t="s">
        <v>92</v>
      </c>
    </row>
    <row r="98" spans="5:5" hidden="1">
      <c r="E98" s="46" t="s">
        <v>93</v>
      </c>
    </row>
    <row r="99" spans="5:5" hidden="1">
      <c r="E99" s="46" t="s">
        <v>94</v>
      </c>
    </row>
    <row r="100" spans="5:5" hidden="1">
      <c r="E100" s="46" t="s">
        <v>95</v>
      </c>
    </row>
    <row r="101" spans="5:5" hidden="1">
      <c r="E101" s="46" t="s">
        <v>96</v>
      </c>
    </row>
    <row r="102" spans="5:5" hidden="1">
      <c r="E102" s="46" t="s">
        <v>97</v>
      </c>
    </row>
    <row r="103" spans="5:5" hidden="1">
      <c r="E103" s="46" t="s">
        <v>98</v>
      </c>
    </row>
    <row r="104" spans="5:5" hidden="1">
      <c r="E104" s="46" t="s">
        <v>99</v>
      </c>
    </row>
    <row r="105" spans="5:5" hidden="1">
      <c r="E105" s="46" t="s">
        <v>100</v>
      </c>
    </row>
    <row r="106" spans="5:5" hidden="1">
      <c r="E106" s="46" t="s">
        <v>101</v>
      </c>
    </row>
    <row r="107" spans="5:5" hidden="1">
      <c r="E107" s="46" t="s">
        <v>102</v>
      </c>
    </row>
    <row r="108" spans="5:5" hidden="1">
      <c r="E108" s="46" t="s">
        <v>103</v>
      </c>
    </row>
    <row r="109" spans="5:5" hidden="1">
      <c r="E109" s="46" t="s">
        <v>104</v>
      </c>
    </row>
    <row r="110" spans="5:5" hidden="1">
      <c r="E110" s="46" t="s">
        <v>105</v>
      </c>
    </row>
    <row r="111" spans="5:5" hidden="1">
      <c r="E111" s="46" t="s">
        <v>106</v>
      </c>
    </row>
    <row r="112" spans="5:5" hidden="1">
      <c r="E112" s="46" t="s">
        <v>107</v>
      </c>
    </row>
    <row r="113" spans="5:5" hidden="1">
      <c r="E113" s="46" t="s">
        <v>108</v>
      </c>
    </row>
    <row r="114" spans="5:5" hidden="1">
      <c r="E114" s="46" t="s">
        <v>109</v>
      </c>
    </row>
    <row r="115" spans="5:5" hidden="1">
      <c r="E115" s="46" t="s">
        <v>110</v>
      </c>
    </row>
    <row r="116" spans="5:5" hidden="1">
      <c r="E116" s="46" t="s">
        <v>111</v>
      </c>
    </row>
    <row r="117" spans="5:5" hidden="1">
      <c r="E117" s="46" t="s">
        <v>112</v>
      </c>
    </row>
  </sheetData>
  <mergeCells count="7">
    <mergeCell ref="O1:P1"/>
    <mergeCell ref="C6:C7"/>
    <mergeCell ref="D6:D7"/>
    <mergeCell ref="E6:E7"/>
    <mergeCell ref="F6:I6"/>
    <mergeCell ref="J6:J7"/>
    <mergeCell ref="K6:K7"/>
  </mergeCells>
  <phoneticPr fontId="20"/>
  <conditionalFormatting sqref="Q3:Q5">
    <cfRule type="cellIs" dxfId="3" priority="4" operator="equal">
      <formula>"必須"</formula>
    </cfRule>
  </conditionalFormatting>
  <conditionalFormatting sqref="P52:P1048576 O43:O51 P1:P42">
    <cfRule type="containsText" dxfId="2" priority="1" operator="containsText" text="（正常）">
      <formula>NOT(ISERROR(SEARCH("（正常）",O1)))</formula>
    </cfRule>
    <cfRule type="containsText" dxfId="1" priority="2" operator="containsText" text="（エラー）">
      <formula>NOT(ISERROR(SEARCH("（エラー）",O1)))</formula>
    </cfRule>
    <cfRule type="containsText" dxfId="0" priority="3" operator="containsText" text="（注意）">
      <formula>NOT(ISERROR(SEARCH("（注意）",O1)))</formula>
    </cfRule>
  </conditionalFormatting>
  <dataValidations disablePrompts="1" count="4">
    <dataValidation type="list" allowBlank="1" showInputMessage="1" showErrorMessage="1" sqref="E8:E37" xr:uid="{00000000-0002-0000-0100-000002000000}">
      <formula1>"●"</formula1>
    </dataValidation>
    <dataValidation type="list" allowBlank="1" showInputMessage="1" showErrorMessage="1" sqref="F8:F37" xr:uid="{00000000-0002-0000-0100-000000000000}">
      <formula1>$E$56:$E$117</formula1>
    </dataValidation>
    <dataValidation type="list" allowBlank="1" showInputMessage="1" showErrorMessage="1" sqref="K8:K37" xr:uid="{00000000-0002-0000-0100-000001000000}">
      <formula1>$G$56</formula1>
    </dataValidation>
    <dataValidation type="list" allowBlank="1" showInputMessage="1" showErrorMessage="1" sqref="J8:J37" xr:uid="{00000000-0002-0000-0100-000003000000}">
      <formula1>$F$56:$F$58</formula1>
    </dataValidation>
  </dataValidations>
  <printOptions horizontalCentered="1"/>
  <pageMargins left="0.19685039370078741" right="0.19685039370078741" top="0.19685039370078741" bottom="0.19685039370078741" header="0.19685039370078741" footer="0.19685039370078741"/>
  <pageSetup paperSize="9" scale="87" fitToHeight="0" orientation="portrait"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8C5F-8733-4B8F-B506-9C9C4E44897C}">
  <dimension ref="A1:A64"/>
  <sheetViews>
    <sheetView zoomScaleNormal="100" workbookViewId="0"/>
  </sheetViews>
  <sheetFormatPr defaultRowHeight="18"/>
  <sheetData>
    <row r="1" spans="1:1">
      <c r="A1" s="30" t="s">
        <v>1</v>
      </c>
    </row>
    <row r="2" spans="1:1">
      <c r="A2" s="30" t="s">
        <v>4</v>
      </c>
    </row>
    <row r="3" spans="1:1">
      <c r="A3" t="s">
        <v>7</v>
      </c>
    </row>
    <row r="4" spans="1:1">
      <c r="A4" t="s">
        <v>8</v>
      </c>
    </row>
    <row r="5" spans="1:1">
      <c r="A5" t="s">
        <v>11</v>
      </c>
    </row>
    <row r="6" spans="1:1">
      <c r="A6" t="s">
        <v>12</v>
      </c>
    </row>
    <row r="7" spans="1:1">
      <c r="A7" t="s">
        <v>15</v>
      </c>
    </row>
    <row r="8" spans="1:1">
      <c r="A8" t="s">
        <v>19</v>
      </c>
    </row>
    <row r="9" spans="1:1">
      <c r="A9" t="s">
        <v>23</v>
      </c>
    </row>
    <row r="10" spans="1:1">
      <c r="A10" t="s">
        <v>26</v>
      </c>
    </row>
    <row r="11" spans="1:1">
      <c r="A11" t="s">
        <v>28</v>
      </c>
    </row>
    <row r="12" spans="1:1">
      <c r="A12" t="s">
        <v>30</v>
      </c>
    </row>
    <row r="13" spans="1:1">
      <c r="A13" t="s">
        <v>31</v>
      </c>
    </row>
    <row r="14" spans="1:1">
      <c r="A14" t="s">
        <v>33</v>
      </c>
    </row>
    <row r="15" spans="1:1">
      <c r="A15" s="22" t="s">
        <v>37</v>
      </c>
    </row>
    <row r="16" spans="1:1">
      <c r="A16" s="22" t="s">
        <v>39</v>
      </c>
    </row>
    <row r="17" spans="1:1">
      <c r="A17" s="22" t="s">
        <v>42</v>
      </c>
    </row>
    <row r="18" spans="1:1">
      <c r="A18" s="22" t="s">
        <v>153</v>
      </c>
    </row>
    <row r="19" spans="1:1">
      <c r="A19" s="22" t="s">
        <v>154</v>
      </c>
    </row>
    <row r="20" spans="1:1">
      <c r="A20" t="s">
        <v>44</v>
      </c>
    </row>
    <row r="21" spans="1:1">
      <c r="A21" t="s">
        <v>48</v>
      </c>
    </row>
    <row r="22" spans="1:1">
      <c r="A22" t="s">
        <v>50</v>
      </c>
    </row>
    <row r="23" spans="1:1">
      <c r="A23" t="s">
        <v>52</v>
      </c>
    </row>
    <row r="24" spans="1:1">
      <c r="A24" t="s">
        <v>54</v>
      </c>
    </row>
    <row r="25" spans="1:1">
      <c r="A25" t="s">
        <v>57</v>
      </c>
    </row>
    <row r="26" spans="1:1">
      <c r="A26" t="s">
        <v>60</v>
      </c>
    </row>
    <row r="27" spans="1:1">
      <c r="A27" t="s">
        <v>63</v>
      </c>
    </row>
    <row r="28" spans="1:1">
      <c r="A28" t="s">
        <v>64</v>
      </c>
    </row>
    <row r="29" spans="1:1">
      <c r="A29" t="s">
        <v>70</v>
      </c>
    </row>
    <row r="30" spans="1:1">
      <c r="A30" t="s">
        <v>75</v>
      </c>
    </row>
    <row r="31" spans="1:1">
      <c r="A31" t="s">
        <v>77</v>
      </c>
    </row>
    <row r="32" spans="1:1">
      <c r="A32" t="s">
        <v>80</v>
      </c>
    </row>
    <row r="33" spans="1:1">
      <c r="A33" t="s">
        <v>81</v>
      </c>
    </row>
    <row r="34" spans="1:1">
      <c r="A34" t="s">
        <v>82</v>
      </c>
    </row>
    <row r="35" spans="1:1">
      <c r="A35" t="s">
        <v>83</v>
      </c>
    </row>
    <row r="36" spans="1:1">
      <c r="A36" t="s">
        <v>84</v>
      </c>
    </row>
    <row r="37" spans="1:1">
      <c r="A37" t="s">
        <v>85</v>
      </c>
    </row>
    <row r="38" spans="1:1">
      <c r="A38" t="s">
        <v>86</v>
      </c>
    </row>
    <row r="39" spans="1:1">
      <c r="A39" t="s">
        <v>87</v>
      </c>
    </row>
    <row r="40" spans="1:1">
      <c r="A40" t="s">
        <v>88</v>
      </c>
    </row>
    <row r="41" spans="1:1">
      <c r="A41" t="s">
        <v>89</v>
      </c>
    </row>
    <row r="42" spans="1:1">
      <c r="A42" t="s">
        <v>90</v>
      </c>
    </row>
    <row r="43" spans="1:1">
      <c r="A43" t="s">
        <v>91</v>
      </c>
    </row>
    <row r="44" spans="1:1">
      <c r="A44" t="s">
        <v>92</v>
      </c>
    </row>
    <row r="45" spans="1:1">
      <c r="A45" t="s">
        <v>93</v>
      </c>
    </row>
    <row r="46" spans="1:1">
      <c r="A46" t="s">
        <v>94</v>
      </c>
    </row>
    <row r="47" spans="1:1">
      <c r="A47" t="s">
        <v>95</v>
      </c>
    </row>
    <row r="48" spans="1:1">
      <c r="A48" t="s">
        <v>96</v>
      </c>
    </row>
    <row r="49" spans="1:1">
      <c r="A49" t="s">
        <v>97</v>
      </c>
    </row>
    <row r="50" spans="1:1">
      <c r="A50" t="s">
        <v>98</v>
      </c>
    </row>
    <row r="51" spans="1:1">
      <c r="A51" t="s">
        <v>99</v>
      </c>
    </row>
    <row r="52" spans="1:1">
      <c r="A52" t="s">
        <v>100</v>
      </c>
    </row>
    <row r="53" spans="1:1">
      <c r="A53" t="s">
        <v>101</v>
      </c>
    </row>
    <row r="54" spans="1:1">
      <c r="A54" t="s">
        <v>102</v>
      </c>
    </row>
    <row r="55" spans="1:1">
      <c r="A55" t="s">
        <v>103</v>
      </c>
    </row>
    <row r="56" spans="1:1">
      <c r="A56" t="s">
        <v>104</v>
      </c>
    </row>
    <row r="57" spans="1:1">
      <c r="A57" t="s">
        <v>105</v>
      </c>
    </row>
    <row r="58" spans="1:1">
      <c r="A58" t="s">
        <v>106</v>
      </c>
    </row>
    <row r="59" spans="1:1">
      <c r="A59" t="s">
        <v>107</v>
      </c>
    </row>
    <row r="60" spans="1:1">
      <c r="A60" t="s">
        <v>108</v>
      </c>
    </row>
    <row r="61" spans="1:1">
      <c r="A61" t="s">
        <v>109</v>
      </c>
    </row>
    <row r="62" spans="1:1">
      <c r="A62" t="s">
        <v>110</v>
      </c>
    </row>
    <row r="63" spans="1:1">
      <c r="A63" t="s">
        <v>111</v>
      </c>
    </row>
    <row r="64" spans="1:1">
      <c r="A64" t="s">
        <v>112</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様式第4</vt:lpstr>
      <vt:lpstr>筆一覧_3条関係</vt:lpstr>
      <vt:lpstr>マスタ</vt:lpstr>
      <vt:lpstr>筆一覧_3条関係!Print_Area</vt:lpstr>
      <vt:lpstr>様式第4!Print_Area</vt:lpstr>
      <vt:lpstr>筆一覧_3条関係!Print_Titles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2024-10-04T04:38:05Z</dcterms:created>
  <dcterms:modified xsi:type="dcterms:W3CDTF">2024-10-04T04:38:13Z</dcterms:modified>
  <cp:category/>
  <cp:contentStatus/>
</cp:coreProperties>
</file>