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7D52D8A-1CFB-412D-A62D-A74A5A4AFE15}" xr6:coauthVersionLast="47" xr6:coauthVersionMax="47" xr10:uidLastSave="{00000000-0000-0000-0000-000000000000}"/>
  <bookViews>
    <workbookView xWindow="-108" yWindow="-108" windowWidth="23256" windowHeight="12576" tabRatio="767" xr2:uid="{00000000-000D-0000-FFFF-FFFF00000000}"/>
  </bookViews>
  <sheets>
    <sheet name="様式第3" sheetId="2" r:id="rId1"/>
    <sheet name="筆一覧_3条関係" sheetId="8" r:id="rId2"/>
    <sheet name="（参考）施設一覧" sheetId="6" r:id="rId3"/>
    <sheet name="マスタ" sheetId="7" state="hidden" r:id="rId4"/>
  </sheets>
  <definedNames>
    <definedName name="_xlnm._FilterDatabase" localSheetId="2" hidden="1">'（参考）施設一覧'!$A$4:$H$348</definedName>
    <definedName name="_xlnm.Print_Area" localSheetId="1">筆一覧_3条関係!$A$1:$M$41</definedName>
    <definedName name="_xlnm.Print_Area" localSheetId="0">様式第3!$A$1:$H$38</definedName>
    <definedName name="_xlnm.Print_Titles" localSheetId="1">筆一覧_3条関係!$6:$7</definedName>
    <definedName name="区市町村">#REF!</definedName>
    <definedName name="施設の一覧">#REF!</definedName>
    <definedName name="番号1">'（参考）施設一覧'!$C$6:$C$9</definedName>
    <definedName name="別紙_区市町村">#REF!</definedName>
    <definedName name="別紙_報告種別">#REF!</definedName>
    <definedName name="別紙_無地番道水">#REF!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8" l="1" a="1"/>
  <c r="F50" i="8" s="1"/>
  <c r="F51" i="8" s="1"/>
  <c r="D25" i="2" s="1"/>
  <c r="F45" i="8"/>
  <c r="F46" i="8" s="1"/>
  <c r="D17" i="2" s="1"/>
  <c r="P37" i="8"/>
  <c r="D37" i="8"/>
  <c r="C37" i="8"/>
  <c r="P36" i="8"/>
  <c r="D36" i="8"/>
  <c r="C36" i="8"/>
  <c r="P35" i="8"/>
  <c r="D35" i="8"/>
  <c r="C35" i="8"/>
  <c r="P34" i="8"/>
  <c r="D34" i="8"/>
  <c r="C34" i="8"/>
  <c r="P33" i="8"/>
  <c r="D33" i="8"/>
  <c r="C33" i="8"/>
  <c r="P32" i="8"/>
  <c r="D32" i="8"/>
  <c r="C32" i="8"/>
  <c r="P31" i="8"/>
  <c r="D31" i="8"/>
  <c r="C31" i="8"/>
  <c r="P30" i="8"/>
  <c r="D30" i="8"/>
  <c r="C30" i="8"/>
  <c r="P29" i="8"/>
  <c r="D29" i="8"/>
  <c r="C29" i="8"/>
  <c r="P28" i="8"/>
  <c r="D28" i="8"/>
  <c r="C28" i="8"/>
  <c r="P27" i="8"/>
  <c r="D27" i="8"/>
  <c r="C27" i="8"/>
  <c r="P26" i="8"/>
  <c r="D26" i="8"/>
  <c r="C26" i="8"/>
  <c r="P25" i="8"/>
  <c r="D25" i="8"/>
  <c r="C25" i="8"/>
  <c r="P24" i="8"/>
  <c r="D24" i="8"/>
  <c r="C24" i="8"/>
  <c r="P23" i="8"/>
  <c r="D23" i="8"/>
  <c r="C23" i="8"/>
  <c r="P22" i="8"/>
  <c r="D22" i="8"/>
  <c r="C22" i="8"/>
  <c r="P21" i="8"/>
  <c r="D21" i="8"/>
  <c r="C21" i="8"/>
  <c r="P20" i="8"/>
  <c r="D20" i="8"/>
  <c r="C20" i="8"/>
  <c r="P19" i="8"/>
  <c r="D19" i="8"/>
  <c r="C19" i="8"/>
  <c r="P18" i="8"/>
  <c r="D18" i="8"/>
  <c r="C18" i="8"/>
  <c r="P17" i="8"/>
  <c r="D17" i="8"/>
  <c r="C17" i="8"/>
  <c r="P16" i="8"/>
  <c r="D16" i="8"/>
  <c r="C16" i="8"/>
  <c r="P15" i="8"/>
  <c r="D15" i="8"/>
  <c r="C15" i="8"/>
  <c r="P14" i="8"/>
  <c r="D14" i="8"/>
  <c r="C14" i="8"/>
  <c r="P13" i="8"/>
  <c r="D13" i="8"/>
  <c r="C13" i="8"/>
  <c r="P12" i="8"/>
  <c r="D12" i="8"/>
  <c r="C12" i="8"/>
  <c r="P11" i="8"/>
  <c r="D11" i="8"/>
  <c r="C11" i="8"/>
  <c r="P10" i="8"/>
  <c r="D10" i="8"/>
  <c r="C10" i="8"/>
  <c r="P9" i="8"/>
  <c r="D9" i="8"/>
  <c r="C9" i="8"/>
  <c r="P8" i="8"/>
  <c r="D8" i="8"/>
  <c r="C8" i="8"/>
  <c r="L33" i="2" l="1"/>
  <c r="L32" i="2"/>
  <c r="L31" i="2" l="1"/>
  <c r="L26" i="2" l="1"/>
  <c r="L20" i="2"/>
  <c r="L15" i="2"/>
  <c r="L14" i="2"/>
  <c r="L10" i="2"/>
  <c r="L9" i="2"/>
  <c r="L8" i="2"/>
  <c r="L5" i="2"/>
  <c r="L37" i="2"/>
  <c r="L36" i="2"/>
  <c r="L24" i="2" l="1"/>
  <c r="L23" i="2"/>
  <c r="L22" i="2"/>
  <c r="L21" i="2"/>
  <c r="L28" i="2" l="1"/>
  <c r="L29" i="2"/>
  <c r="L30" i="2"/>
  <c r="L27" i="2"/>
  <c r="L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000-000001000000}">
      <text>
        <r>
          <rPr>
            <sz val="9"/>
            <color indexed="81"/>
            <rFont val="MS P ゴシック"/>
            <family val="3"/>
            <charset val="128"/>
          </rPr>
          <t>・申請日（窓口受理日、電子申請日）又は、申請日から、過去数日以内の日付を記載してください。
・日付は「YYYY/MM/DD」形式でご記入ください。
（例：2023/04/01）</t>
        </r>
      </text>
    </comment>
    <comment ref="E8" authorId="0" shapeId="0" xr:uid="{00000000-0006-0000-0000-000002000000}">
      <text>
        <r>
          <rPr>
            <sz val="9"/>
            <color indexed="81"/>
            <rFont val="MS P ゴシック"/>
            <family val="3"/>
            <charset val="128"/>
          </rPr>
          <t>申請者が法人である場合は所在地、個人である場合は住所を記入してください。</t>
        </r>
      </text>
    </comment>
    <comment ref="E9" authorId="0" shapeId="0" xr:uid="{00000000-0006-0000-0000-000003000000}">
      <text>
        <r>
          <rPr>
            <sz val="9"/>
            <color indexed="81"/>
            <rFont val="MS P ゴシック"/>
            <family val="3"/>
            <charset val="128"/>
          </rPr>
          <t>申請者が法人の場合のみ、法人名を記入してください。</t>
        </r>
      </text>
    </comment>
    <comment ref="E10" authorId="0" shapeId="0" xr:uid="{00000000-0006-0000-0000-000004000000}">
      <text>
        <r>
          <rPr>
            <sz val="9"/>
            <color indexed="81"/>
            <rFont val="MS P ゴシック"/>
            <family val="3"/>
            <charset val="128"/>
          </rPr>
          <t>・申請者が法人である場合には、役職及び氏名を、個人の場合は個人名を記入してください。
・なお、法人の場合において代表者以外が申請者となる場合には、その者が報告権原を有していることが確認できる資料を別途添付してください。</t>
        </r>
      </text>
    </comment>
    <comment ref="D15" authorId="0" shapeId="0" xr:uid="{00000000-0006-0000-0000-000005000000}">
      <text>
        <r>
          <rPr>
            <sz val="9"/>
            <color indexed="81"/>
            <rFont val="MS P ゴシック"/>
            <family val="3"/>
            <charset val="128"/>
          </rPr>
          <t>・リストより選択してください。
・区市町村が異なる場合は左側の展開ボタンより追加行を表示してご記入ください。</t>
        </r>
      </text>
    </comment>
    <comment ref="E15" authorId="0" shapeId="0" xr:uid="{00000000-0006-0000-0000-000006000000}">
      <text>
        <r>
          <rPr>
            <sz val="9"/>
            <color indexed="81"/>
            <rFont val="MS P ゴシック"/>
            <family val="3"/>
            <charset val="128"/>
          </rPr>
          <t>複数の所在地を入力する場合は「、」で区切って、セル内に列挙してください。</t>
        </r>
      </text>
    </comment>
    <comment ref="D17" authorId="0" shapeId="0" xr:uid="{00000000-0006-0000-0000-000007000000}">
      <text>
        <r>
          <rPr>
            <sz val="9"/>
            <color indexed="81"/>
            <rFont val="MS P ゴシック"/>
            <family val="3"/>
            <charset val="128"/>
          </rPr>
          <t xml:space="preserve">シート「筆一覧_3条関係」よりご記入ください。
</t>
        </r>
      </text>
    </comment>
    <comment ref="D20" authorId="0" shapeId="0" xr:uid="{00000000-0006-0000-0000-000008000000}">
      <text>
        <r>
          <rPr>
            <sz val="9"/>
            <color indexed="81"/>
            <rFont val="MS P ゴシック"/>
            <family val="3"/>
            <charset val="128"/>
          </rPr>
          <t>・シート「（参考）施設一覧」から、申請対象の特定施設の番号を入力してください。
・複数入力の場合は、左側の展開ボタンより追加行を表示してご記入ください。</t>
        </r>
      </text>
    </comment>
    <comment ref="E20" authorId="0" shapeId="0" xr:uid="{00000000-0006-0000-0000-000009000000}">
      <text>
        <r>
          <rPr>
            <sz val="9"/>
            <color indexed="81"/>
            <rFont val="MS P ゴシック"/>
            <family val="3"/>
            <charset val="128"/>
          </rPr>
          <t>・シート「（参考）施設一覧」から、申請対象の特定施設の番号（イロハ）を入力してください。</t>
        </r>
      </text>
    </comment>
    <comment ref="D25" authorId="0" shapeId="0" xr:uid="{00000000-0006-0000-0000-00000A000000}">
      <text>
        <r>
          <rPr>
            <sz val="9"/>
            <color indexed="81"/>
            <rFont val="MS P ゴシック"/>
            <family val="3"/>
            <charset val="128"/>
          </rPr>
          <t xml:space="preserve">シート「筆一覧_3条関係」よりご記入ください。
</t>
        </r>
      </text>
    </comment>
    <comment ref="D26" authorId="0" shapeId="0" xr:uid="{00000000-0006-0000-0000-00000B000000}">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D31" authorId="0" shapeId="0" xr:uid="{00000000-0006-0000-0000-00000C000000}">
      <text>
        <r>
          <rPr>
            <sz val="9"/>
            <color indexed="81"/>
            <rFont val="MS P ゴシック"/>
            <family val="3"/>
            <charset val="128"/>
          </rPr>
          <t>製造、使用又は処理されていた特定有害物質の種類を記入してください。</t>
        </r>
      </text>
    </comment>
    <comment ref="D32" authorId="0" shapeId="0" xr:uid="{00000000-0006-0000-0000-00000D000000}">
      <text>
        <r>
          <rPr>
            <sz val="9"/>
            <color indexed="81"/>
            <rFont val="MS P ゴシック"/>
            <family val="3"/>
            <charset val="128"/>
          </rPr>
          <t>・確認を受けようとする土地の場所を記入してください。
・外○筆という形で省略せず、全部・一部を含め地番全てを列挙してください。</t>
        </r>
      </text>
    </comment>
    <comment ref="D33" authorId="0" shapeId="0" xr:uid="{00000000-0006-0000-0000-00000E000000}">
      <text>
        <r>
          <rPr>
            <sz val="9"/>
            <color indexed="81"/>
            <rFont val="MS P ゴシック"/>
            <family val="3"/>
            <charset val="128"/>
          </rPr>
          <t>確認を受けようとする土地について予定されている利用の方法を記入してください。</t>
        </r>
      </text>
    </comment>
    <comment ref="A35" authorId="0" shapeId="0" xr:uid="{00000000-0006-0000-0000-00000F000000}">
      <text>
        <r>
          <rPr>
            <sz val="9"/>
            <color indexed="81"/>
            <rFont val="MS P ゴシック"/>
            <family val="3"/>
            <charset val="128"/>
          </rPr>
          <t>・担当者（申請者と同じ組織に属する者に限る。）の連絡先を記載してください。
・また、申請者と異なる組織に属する者で申請書の内容が分かる者の連絡先は必要に応じて併記してください。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DE453A5E-F487-4E9E-8BF4-88F7A3FFCB5B}">
      <text>
        <r>
          <rPr>
            <sz val="9"/>
            <color indexed="81"/>
            <rFont val="MS P ゴシック"/>
            <family val="3"/>
            <charset val="128"/>
          </rPr>
          <t>施設の設置場所となる地番には必ず一つ●を記入してください。</t>
        </r>
      </text>
    </comment>
    <comment ref="F6" authorId="0" shapeId="0" xr:uid="{862C90E5-5D29-4365-B621-06F47D51DE26}">
      <text>
        <r>
          <rPr>
            <sz val="9"/>
            <color indexed="81"/>
            <rFont val="MS P ゴシック"/>
            <family val="3"/>
            <charset val="128"/>
          </rPr>
          <t>左から「区市町村名」「町名」「丁目名」「番地名」を入力してください。</t>
        </r>
      </text>
    </comment>
    <comment ref="J6" authorId="0" shapeId="0" xr:uid="{70DD8BB5-A34A-4CE2-AA70-6A5E33C69730}">
      <text>
        <r>
          <rPr>
            <sz val="9"/>
            <color indexed="81"/>
            <rFont val="MS P ゴシック"/>
            <family val="3"/>
            <charset val="128"/>
          </rPr>
          <t>無地番、道、水の場合は、「施設の設置場所」と「区市町村」と「無地番道水」へ記入してください。その他項目の入力は不要です。</t>
        </r>
      </text>
    </comment>
    <comment ref="K6" authorId="0" shapeId="0" xr:uid="{E8E7493D-6F6E-45BE-AE1B-CE36D8C485D1}">
      <text>
        <r>
          <rPr>
            <sz val="9"/>
            <color indexed="81"/>
            <rFont val="MS P ゴシック"/>
            <family val="3"/>
            <charset val="128"/>
          </rPr>
          <t>・一部の土地が対象となる場合は「一部」を選択してください。
・リストより選択してください。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<sst xmlns="http://schemas.openxmlformats.org/spreadsheetml/2006/main" count="718" uniqueCount="462">
  <si>
    <t>様式第三（第十六条第一項関係）</t>
    <phoneticPr fontId="20"/>
  </si>
  <si>
    <t>チェック項目</t>
    <rPh sb="4" eb="6">
      <t>コウモク</t>
    </rPh>
    <phoneticPr fontId="20"/>
  </si>
  <si>
    <t>結果</t>
    <rPh sb="0" eb="2">
      <t>ケッカ</t>
    </rPh>
    <phoneticPr fontId="20"/>
  </si>
  <si>
    <t>土壌汚染対策法第３条第１項ただし書の確認申請書</t>
    <phoneticPr fontId="20"/>
  </si>
  <si>
    <t>任意</t>
    <rPh sb="0" eb="2">
      <t>ニンイ</t>
    </rPh>
    <phoneticPr fontId="20"/>
  </si>
  <si>
    <t>必須</t>
    <rPh sb="0" eb="2">
      <t>ヒッス</t>
    </rPh>
    <phoneticPr fontId="20"/>
  </si>
  <si>
    <t>申請日（窓口受理日、電子申請日）又は、申請日から、過去数日以内の日付を記載してください。</t>
    <rPh sb="0" eb="2">
      <t>シンセイ</t>
    </rPh>
    <rPh sb="19" eb="21">
      <t>シンセイ</t>
    </rPh>
    <phoneticPr fontId="20"/>
  </si>
  <si>
    <t>東京都知事</t>
    <rPh sb="0" eb="3">
      <t>トウキョウト</t>
    </rPh>
    <rPh sb="3" eb="5">
      <t>チジ</t>
    </rPh>
    <phoneticPr fontId="20"/>
  </si>
  <si>
    <t>殿</t>
    <rPh sb="0" eb="1">
      <t>ドノ</t>
    </rPh>
    <phoneticPr fontId="20"/>
  </si>
  <si>
    <t>申請者</t>
    <rPh sb="0" eb="3">
      <t>シンセイシャ</t>
    </rPh>
    <phoneticPr fontId="20"/>
  </si>
  <si>
    <t>東京都○○区○○町○丁目○番○号</t>
    <phoneticPr fontId="20"/>
  </si>
  <si>
    <t>申請者が法人である場合は所在地、個人である場合は住所を記入してください。</t>
    <rPh sb="0" eb="2">
      <t>シンセイ</t>
    </rPh>
    <phoneticPr fontId="20"/>
  </si>
  <si>
    <t>○○工業株式会社</t>
    <phoneticPr fontId="20"/>
  </si>
  <si>
    <t>条件必須</t>
    <rPh sb="0" eb="2">
      <t>ジョウケン</t>
    </rPh>
    <rPh sb="2" eb="4">
      <t>ヒッス</t>
    </rPh>
    <phoneticPr fontId="20"/>
  </si>
  <si>
    <t>申請者が法人の場合のみ、法人名を記入してください。</t>
    <rPh sb="0" eb="2">
      <t>シンセイ</t>
    </rPh>
    <phoneticPr fontId="20"/>
  </si>
  <si>
    <t>代表取締役 ○○ ○○</t>
    <phoneticPr fontId="20"/>
  </si>
  <si>
    <t>申請者が法人である場合には、役職及び氏名を、個人の場合は個人名を記入してください。</t>
    <rPh sb="0" eb="2">
      <t>シンセイ</t>
    </rPh>
    <phoneticPr fontId="20"/>
  </si>
  <si>
    <t>なお、法人の場合において代表者以外が申請者となる場合には、その者が報告権原を有していることが確認できる資料を別途添付してください。</t>
    <phoneticPr fontId="20"/>
  </si>
  <si>
    <t>　土壌汚染対策法第３条第１項ただし書の規定による確認を受けたいので、次のとおり申請します。</t>
    <phoneticPr fontId="20"/>
  </si>
  <si>
    <t>工場又は事業場の名称</t>
  </si>
  <si>
    <t>工場又は事業場の敷地であった土地の所在地</t>
    <phoneticPr fontId="20"/>
  </si>
  <si>
    <t>新宿区</t>
  </si>
  <si>
    <t>○○町○丁目□番※号</t>
  </si>
  <si>
    <t>（住居表示）</t>
    <phoneticPr fontId="20"/>
  </si>
  <si>
    <t>区市町村：区市町村が異なる場合は下の行に入力してください。町丁目：複数の所在地を入力する場合は「、」で区切って、セル内に列挙してください。</t>
    <phoneticPr fontId="20"/>
  </si>
  <si>
    <t>条件必須</t>
    <rPh sb="0" eb="4">
      <t>ジョウケンヒッス</t>
    </rPh>
    <phoneticPr fontId="20"/>
  </si>
  <si>
    <t>（地番）</t>
    <rPh sb="1" eb="3">
      <t>チバン</t>
    </rPh>
    <phoneticPr fontId="20"/>
  </si>
  <si>
    <t>編集不可</t>
    <rPh sb="0" eb="4">
      <t>ヘンシュウフカ</t>
    </rPh>
    <phoneticPr fontId="20"/>
  </si>
  <si>
    <t>※詳細は別紙「筆一覧」のとおり</t>
    <rPh sb="7" eb="10">
      <t>フデイチラン</t>
    </rPh>
    <phoneticPr fontId="20"/>
  </si>
  <si>
    <t>使用が廃止された有害物質使用特定施設</t>
    <phoneticPr fontId="20"/>
  </si>
  <si>
    <t>施設の種類</t>
    <phoneticPr fontId="20"/>
  </si>
  <si>
    <t>ロ　電解施設（溶融塩電解施設を除く。）</t>
  </si>
  <si>
    <t>シート「（参考）施設一覧」から、申請対象の特定施設の番号を入力してください。シート「（参考）施設一覧」から、申請対象の特定施設の番号（イロハ）を入力してください。</t>
    <rPh sb="16" eb="18">
      <t>シンセイ</t>
    </rPh>
    <rPh sb="54" eb="56">
      <t>シンセイ</t>
    </rPh>
    <phoneticPr fontId="20"/>
  </si>
  <si>
    <t>施設の設置場所</t>
    <phoneticPr fontId="20"/>
  </si>
  <si>
    <t>廃止年月日</t>
  </si>
  <si>
    <t>○年○月○日</t>
    <phoneticPr fontId="20"/>
  </si>
  <si>
    <t>製造、使用又は処理されていた特定有害物質の種類</t>
    <phoneticPr fontId="20"/>
  </si>
  <si>
    <t>四塩化炭素、テトラクロロエチレン</t>
    <phoneticPr fontId="20"/>
  </si>
  <si>
    <t>製造、使用又は処理されていた特定有害物質の種類を記入してください。</t>
  </si>
  <si>
    <t>確認を受けようとする土地の場所</t>
    <rPh sb="0" eb="2">
      <t>カクニン</t>
    </rPh>
    <rPh sb="3" eb="4">
      <t>ウ</t>
    </rPh>
    <rPh sb="10" eb="12">
      <t>トチ</t>
    </rPh>
    <rPh sb="13" eb="15">
      <t>バショ</t>
    </rPh>
    <phoneticPr fontId="20"/>
  </si>
  <si>
    <t>新宿区○○町○丁目□番※号</t>
  </si>
  <si>
    <t>確認を受けようとする土地の場所を記入してください。</t>
    <rPh sb="0" eb="2">
      <t>カクニン</t>
    </rPh>
    <rPh sb="3" eb="4">
      <t>ウ</t>
    </rPh>
    <rPh sb="10" eb="12">
      <t>トチ</t>
    </rPh>
    <rPh sb="13" eb="15">
      <t>バショ</t>
    </rPh>
    <rPh sb="16" eb="18">
      <t>キニュウ</t>
    </rPh>
    <phoneticPr fontId="20"/>
  </si>
  <si>
    <t>確認を受けようとする土地について
予定されている利用の方法</t>
  </si>
  <si>
    <t>○○</t>
  </si>
  <si>
    <t>確認を受けようとする土地について予定されている利用の方法を記入してください。</t>
    <rPh sb="0" eb="2">
      <t>カクニン</t>
    </rPh>
    <rPh sb="3" eb="4">
      <t>ウ</t>
    </rPh>
    <rPh sb="10" eb="12">
      <t>トチ</t>
    </rPh>
    <rPh sb="16" eb="18">
      <t>ヨテイ</t>
    </rPh>
    <rPh sb="23" eb="25">
      <t>リヨウ</t>
    </rPh>
    <rPh sb="26" eb="28">
      <t>ホウホウ</t>
    </rPh>
    <rPh sb="29" eb="31">
      <t>キニュウ</t>
    </rPh>
    <phoneticPr fontId="20"/>
  </si>
  <si>
    <t>連絡先</t>
    <phoneticPr fontId="20"/>
  </si>
  <si>
    <t>所　　属</t>
  </si>
  <si>
    <t>氏　　名</t>
    <phoneticPr fontId="20"/>
  </si>
  <si>
    <t>電話番号</t>
    <phoneticPr fontId="20"/>
  </si>
  <si>
    <t>電子メールアドレス</t>
    <phoneticPr fontId="20"/>
  </si>
  <si>
    <t>○○工業株式会社○○事業部</t>
    <phoneticPr fontId="20"/>
  </si>
  <si>
    <t>○○　○○</t>
    <phoneticPr fontId="20"/>
  </si>
  <si>
    <t>99-9999-9999</t>
    <phoneticPr fontId="20"/>
  </si>
  <si>
    <t>担当者（申請者と同じ組織に属する者に限る。）の連絡先を記載してください。</t>
    <rPh sb="4" eb="6">
      <t>シンセイ</t>
    </rPh>
    <phoneticPr fontId="20"/>
  </si>
  <si>
    <t>また、申請者と異なる組織に属する者で申請書の内容が分かる者の連絡先は必要に応じて併記してください。</t>
    <rPh sb="3" eb="5">
      <t>シンセイ</t>
    </rPh>
    <rPh sb="18" eb="20">
      <t>シンセイ</t>
    </rPh>
    <phoneticPr fontId="20"/>
  </si>
  <si>
    <t>備考　この用紙の大きさは、日本産業規格Ａ４とすること。</t>
  </si>
  <si>
    <t>なお、連絡先の名前と返送用封筒の宛名が異なる場合には、送り状等にその旨を記載してください。</t>
    <phoneticPr fontId="20"/>
  </si>
  <si>
    <t xml:space="preserve">筆一覧                                                                                      </t>
    <rPh sb="0" eb="1">
      <t>フデ</t>
    </rPh>
    <rPh sb="1" eb="3">
      <t>イチラン</t>
    </rPh>
    <phoneticPr fontId="20"/>
  </si>
  <si>
    <t>エラーチェック</t>
    <phoneticPr fontId="20"/>
  </si>
  <si>
    <t>マスタ</t>
    <phoneticPr fontId="20"/>
  </si>
  <si>
    <t>※事業場敷地の全地番を記入してください。</t>
  </si>
  <si>
    <t>区市町村</t>
    <rPh sb="0" eb="4">
      <t>クシチョウソン</t>
    </rPh>
    <phoneticPr fontId="20"/>
  </si>
  <si>
    <t>無地番道水</t>
    <rPh sb="0" eb="1">
      <t>ム</t>
    </rPh>
    <rPh sb="1" eb="3">
      <t>チバン</t>
    </rPh>
    <rPh sb="3" eb="4">
      <t>ミチ</t>
    </rPh>
    <rPh sb="4" eb="5">
      <t>ミズ</t>
    </rPh>
    <phoneticPr fontId="20"/>
  </si>
  <si>
    <t>一部</t>
    <rPh sb="0" eb="2">
      <t>イチブ</t>
    </rPh>
    <phoneticPr fontId="20"/>
  </si>
  <si>
    <t>※記載行が足りない場合は30番目の行をコピーして行を追加してください。</t>
  </si>
  <si>
    <t>千代田区</t>
  </si>
  <si>
    <t>無地番</t>
    <rPh sb="0" eb="1">
      <t>ム</t>
    </rPh>
    <rPh sb="1" eb="3">
      <t>チバン</t>
    </rPh>
    <phoneticPr fontId="20"/>
  </si>
  <si>
    <t>中央区</t>
  </si>
  <si>
    <t>道</t>
    <rPh sb="0" eb="1">
      <t>ミチ</t>
    </rPh>
    <phoneticPr fontId="20"/>
  </si>
  <si>
    <t>港区</t>
  </si>
  <si>
    <t>水</t>
    <rPh sb="0" eb="1">
      <t>ミズ</t>
    </rPh>
    <phoneticPr fontId="20"/>
  </si>
  <si>
    <t>連番</t>
    <rPh sb="0" eb="2">
      <t>レンバン</t>
    </rPh>
    <phoneticPr fontId="20"/>
  </si>
  <si>
    <t>削除禁止</t>
    <rPh sb="0" eb="4">
      <t>サクジョキンシ</t>
    </rPh>
    <phoneticPr fontId="20"/>
  </si>
  <si>
    <t>施設の設置場所</t>
    <rPh sb="0" eb="2">
      <t>シセツ</t>
    </rPh>
    <rPh sb="3" eb="7">
      <t>セッチバショ</t>
    </rPh>
    <phoneticPr fontId="20"/>
  </si>
  <si>
    <t>地番</t>
    <rPh sb="0" eb="2">
      <t>チバン</t>
    </rPh>
    <phoneticPr fontId="20"/>
  </si>
  <si>
    <t>無地番
道
水</t>
    <rPh sb="0" eb="1">
      <t>ム</t>
    </rPh>
    <rPh sb="1" eb="3">
      <t>チバン</t>
    </rPh>
    <rPh sb="4" eb="5">
      <t>ミチ</t>
    </rPh>
    <rPh sb="6" eb="7">
      <t>ミズ</t>
    </rPh>
    <phoneticPr fontId="20"/>
  </si>
  <si>
    <t>区市町村</t>
    <phoneticPr fontId="20"/>
  </si>
  <si>
    <t>町</t>
    <phoneticPr fontId="20"/>
  </si>
  <si>
    <t>丁目</t>
    <phoneticPr fontId="20"/>
  </si>
  <si>
    <t>番地</t>
    <phoneticPr fontId="20"/>
  </si>
  <si>
    <t>文京区</t>
  </si>
  <si>
    <t>●</t>
  </si>
  <si>
    <t>左から「区市町村名」「町名」「丁目名」「番地名」を入力してください。</t>
    <phoneticPr fontId="20"/>
  </si>
  <si>
    <t>台東区</t>
  </si>
  <si>
    <t>無地番、道、水の場合は、「施設の設置場所」と「区市町村」と「無地番道水」へ記入してください。その他項目の入力は不要です。</t>
    <phoneticPr fontId="20"/>
  </si>
  <si>
    <t>墨田区</t>
  </si>
  <si>
    <t>一部の土地が対象となる場合は「一部」を選択してください。</t>
    <phoneticPr fontId="20"/>
  </si>
  <si>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</si>
  <si>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</si>
  <si>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</si>
  <si>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</si>
  <si>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</si>
  <si>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</si>
  <si>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</si>
  <si>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</si>
  <si>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</si>
  <si>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</si>
  <si>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</si>
  <si>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</si>
  <si>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</si>
  <si>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</si>
  <si>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</si>
  <si>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</si>
  <si>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</si>
  <si>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</si>
  <si>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</si>
  <si>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</si>
  <si>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</si>
  <si>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</si>
  <si>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</si>
  <si>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</si>
  <si>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</si>
  <si>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</si>
  <si>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</si>
  <si>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</si>
  <si>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この行より上に行を追加してください。</t>
    <phoneticPr fontId="20"/>
  </si>
  <si>
    <t>東村山市</t>
  </si>
  <si>
    <t>国分寺市</t>
  </si>
  <si>
    <t>　　　 ２　この様式各欄に記入しきれないときは、図面、表等を利用すること。</t>
  </si>
  <si>
    <t>国立市</t>
  </si>
  <si>
    <t>（日本産業規格Ａ列４番）</t>
    <phoneticPr fontId="20"/>
  </si>
  <si>
    <t>福生市</t>
  </si>
  <si>
    <t>狛江市</t>
  </si>
  <si>
    <t>東大和市</t>
  </si>
  <si>
    <t>以下関数定義</t>
    <rPh sb="0" eb="6">
      <t>イカカンスウテイギ</t>
    </rPh>
    <phoneticPr fontId="20"/>
  </si>
  <si>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</si>
  <si>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</si>
  <si>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</si>
  <si>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</si>
  <si>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</si>
  <si>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</si>
  <si>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</si>
  <si>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</si>
  <si>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</si>
  <si>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</si>
  <si>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</si>
  <si>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</si>
  <si>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</si>
  <si>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</si>
  <si>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</si>
  <si>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</si>
  <si>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</si>
  <si>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</si>
  <si>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</si>
  <si>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</si>
  <si>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</si>
  <si>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参考　下水道法における特定施設の一覧</t>
    <rPh sb="0" eb="2">
      <t>サンコウ</t>
    </rPh>
    <rPh sb="16" eb="18">
      <t>イチラン</t>
    </rPh>
    <phoneticPr fontId="20"/>
  </si>
  <si>
    <t>1．水質汚濁防止法に規定する特定施設</t>
    <phoneticPr fontId="20"/>
  </si>
  <si>
    <t>番号</t>
  </si>
  <si>
    <t>名称</t>
  </si>
  <si>
    <t>鉱業又は水洗炭業の用に供する施設であつて、次に掲げるもの</t>
  </si>
  <si>
    <t>イ　選鉱施設</t>
    <phoneticPr fontId="20"/>
  </si>
  <si>
    <t>ロ　選炭施設</t>
  </si>
  <si>
    <t>ハ　坑水中和沈でん施設</t>
  </si>
  <si>
    <t>ニ　掘削用の泥水分離施設</t>
  </si>
  <si>
    <t>1の2</t>
  </si>
  <si>
    <t>畜産農業又はサービス業の用に供する施設であつて、次に掲げるもの</t>
  </si>
  <si>
    <t>イ　豚房施設（豚房の総面積が50平方メートル未満の事業場に係るものを除く。）</t>
  </si>
  <si>
    <t>ロ　牛房施設（牛房の総面積が200平方メートル未満の事業場に係るものを除く。）</t>
  </si>
  <si>
    <t>ハ　馬房施設（馬房の総面積が500平方メートル未満の事業場に係るものを除く。）</t>
  </si>
  <si>
    <t>畜産食料品製造業の用に供する施設であつて、次に掲げるもの</t>
  </si>
  <si>
    <t>イ　原料処理施設</t>
  </si>
  <si>
    <t>ロ　洗浄施設（洗びん施設を含む。）</t>
  </si>
  <si>
    <t>ハ　湯煮施設</t>
  </si>
  <si>
    <t>水産食料品製造業の用に供する施設であつて、次に掲げるもの</t>
  </si>
  <si>
    <t>イ　水産動物原料処理施設</t>
  </si>
  <si>
    <t>ロ　洗浄施設</t>
  </si>
  <si>
    <t>ハ　脱水施設</t>
  </si>
  <si>
    <t>ニ　ろ過施設</t>
  </si>
  <si>
    <t>ホ　湯煮施設</t>
  </si>
  <si>
    <t>野菜又は果実を原料とする保存食料品製造業の用に供する施設であつて、次に掲げるもの</t>
  </si>
  <si>
    <t>ハ　圧搾施設</t>
  </si>
  <si>
    <t>ニ　湯煮施設</t>
  </si>
  <si>
    <t>みそ、しよう油、食用アミノ酸、グルタミン酸ソーダ、ソース又は食酢の製造業の用に供する施設であつて、次に掲げるもの</t>
  </si>
  <si>
    <t>ニ　濃縮施設</t>
  </si>
  <si>
    <t>ホ　精製施設</t>
  </si>
  <si>
    <t>ヘ　ろ過施設</t>
  </si>
  <si>
    <t>小麦粉製造業の用に供する洗浄施設</t>
  </si>
  <si>
    <t>砂糖製造業の用に供する施設であつて、次に掲げるもの</t>
  </si>
  <si>
    <t>ロ　洗浄施設（流送施設を含む。）</t>
  </si>
  <si>
    <t>ハ　ろ過施設</t>
    <phoneticPr fontId="20"/>
  </si>
  <si>
    <t>ニ　分離施設</t>
  </si>
  <si>
    <t>パン若しくは菓子の製造業又は製あん業の用に供する粗製あんの沈でんそう</t>
  </si>
  <si>
    <t>米菓製造業又はこうじ製造業の用に供する洗米機</t>
  </si>
  <si>
    <t>飲料製造業の用に供する施設であつて、次に掲げるもの</t>
  </si>
  <si>
    <t>ハ　搾汁施設</t>
  </si>
  <si>
    <t>ヘ　蒸留施設</t>
  </si>
  <si>
    <t>動物系飼料又は有機質肥料の製造業の用に供する施設であつて、次に掲げるもの</t>
  </si>
  <si>
    <t>ニ　真空濃縮施設</t>
  </si>
  <si>
    <t>ホ　水洗式脱臭施設</t>
  </si>
  <si>
    <t>動植物油脂製造業の用に供する施設であつて、次に掲げるもの</t>
  </si>
  <si>
    <t>イースト製造業の用に供する施設であつて、次に掲げるもの</t>
  </si>
  <si>
    <t>ハ　分離施設</t>
  </si>
  <si>
    <t>でん粉又は化工でん粉の製造業の用に供する施設であつて、次に掲げるもの</t>
  </si>
  <si>
    <t>イ　原料浸せき施設</t>
  </si>
  <si>
    <t>ニ　渋だめ及びこれに類する施設</t>
  </si>
  <si>
    <t>ぶどう糖又は水あめの製造業の用に供する施設であつて、次に掲げるもの</t>
  </si>
  <si>
    <t>ロ　ろ過施設</t>
  </si>
  <si>
    <t>ハ　精製施設</t>
  </si>
  <si>
    <t>麺類製造業の用に供する湯煮施設</t>
  </si>
  <si>
    <t>豆腐又は煮豆の製造業の用に供する湯煮施設</t>
  </si>
  <si>
    <t>インスタントコーヒー製造業の用に供する抽出施設</t>
  </si>
  <si>
    <t>18の2</t>
  </si>
  <si>
    <t>冷凍調理食品製造業の用に供する施設であつて、次に掲げるもの</t>
  </si>
  <si>
    <t>ロ　湯煮施設</t>
  </si>
  <si>
    <t>ハ　洗浄施設</t>
  </si>
  <si>
    <t>18の3</t>
  </si>
  <si>
    <t>たばこ製造業の用に供する施設であつて、次に掲げるもの</t>
  </si>
  <si>
    <t>イ　水洗式脱臭施設</t>
  </si>
  <si>
    <t>紡績業又は繊維製品の製造業若しくは加工業の用に供する施設であつて、次に掲げるもの</t>
  </si>
  <si>
    <t>イ　まゆ湯煮施設</t>
  </si>
  <si>
    <t>ロ　副蚕処理施設</t>
  </si>
  <si>
    <t>ハ　原料浸せき施設</t>
  </si>
  <si>
    <t>ニ　精練機及び精練そう</t>
  </si>
  <si>
    <t>ホ　シルケット機</t>
  </si>
  <si>
    <t>ヘ　漂白機及び漂白そう</t>
  </si>
  <si>
    <t>ト　染色施設</t>
  </si>
  <si>
    <t>チ　薬液浸透施設</t>
  </si>
  <si>
    <t>リ　のり抜き施設</t>
  </si>
  <si>
    <t>洗毛業の用に供する施設であつて、次に掲げるもの</t>
  </si>
  <si>
    <t>イ　洗毛施設</t>
  </si>
  <si>
    <t>ロ　洗化炭施設</t>
  </si>
  <si>
    <t>化学繊維製造業の用に供する施設であつて、次に掲げるもの</t>
  </si>
  <si>
    <t>イ　湿式紡糸施設</t>
  </si>
  <si>
    <t>ロ　リンター又は未精練繊維の薬液処理施設</t>
  </si>
  <si>
    <t>ハ　原料回収施設</t>
  </si>
  <si>
    <t>21の2</t>
  </si>
  <si>
    <t>一般製材業又は木材チツプ製造業の用に供する湿式バーカー</t>
  </si>
  <si>
    <t>21の3</t>
  </si>
  <si>
    <t>合板製造業の用に供する接着機洗浄施設</t>
  </si>
  <si>
    <t>21の4</t>
  </si>
  <si>
    <t>パーテイクルボード製造業の用に供する施設であつて、次に掲げるもの</t>
  </si>
  <si>
    <t>イ　湿式バーカー</t>
  </si>
  <si>
    <t>ロ　接着機洗浄施設</t>
  </si>
  <si>
    <t>木材薬品処理業の用に供する施設であつて、次に掲げるもの</t>
  </si>
  <si>
    <t>ロ　薬液浸透施設</t>
  </si>
  <si>
    <t>パルプ、紙又は紙加工品の製造業の用に供する施設であつて、次に掲げるもの</t>
  </si>
  <si>
    <t>ロ　湿式バーカー</t>
  </si>
  <si>
    <t>ハ　砕木機</t>
  </si>
  <si>
    <t>ニ　蒸解施設</t>
  </si>
  <si>
    <t>ホ　蒸解廃液濃縮施設</t>
  </si>
  <si>
    <t>ヘ　チップ洗浄施設及びパルプ洗浄施設</t>
  </si>
  <si>
    <t>ト　漂白施設</t>
  </si>
  <si>
    <t>チ　抄紙施設（抄造施設を含む。）</t>
  </si>
  <si>
    <t>リ　セロハン製膜施設</t>
  </si>
  <si>
    <t>ヌ　湿式繊維板成型施設</t>
  </si>
  <si>
    <t>ル　廃ガス洗浄施設</t>
  </si>
  <si>
    <t>23の2</t>
  </si>
  <si>
    <t>新聞業、出版業、印刷業又は製版業の用に供する施設であつて、次に掲げるもの</t>
  </si>
  <si>
    <t>イ　自動式フイルム現像洗浄施設</t>
  </si>
  <si>
    <t>ロ　自動式感光膜付印刷版現像洗浄施設</t>
  </si>
  <si>
    <t>化学肥料製造業の用に供する施設であつて、次に掲げるもの</t>
  </si>
  <si>
    <t>イ　ろ過施設</t>
  </si>
  <si>
    <t>ロ　分離施設</t>
  </si>
  <si>
    <t>ハ　水洗式破砕施設</t>
  </si>
  <si>
    <t>ニ　廃ガス洗浄施設</t>
  </si>
  <si>
    <t>ホ　湿式集じん施設</t>
  </si>
  <si>
    <t>削除</t>
  </si>
  <si>
    <t>無機顔料製造業の用に供する施設であつて、次に掲げるもの</t>
    <phoneticPr fontId="20"/>
  </si>
  <si>
    <t>イ　洗浄施設</t>
  </si>
  <si>
    <t>ハ　カドミウム系無機顔料製造施設のうち、遠心分離機</t>
  </si>
  <si>
    <t>ニ　群青製造施設のうち、水洗式分別施設</t>
  </si>
  <si>
    <t>ホ　廃ガス洗浄施設</t>
  </si>
  <si>
    <t>前号に掲げる事業以外の無機化学工業製品製造業の用に供する施設であつて、次に掲げるもの</t>
  </si>
  <si>
    <t>ロ　遠心分離機</t>
  </si>
  <si>
    <t>ハ　硫酸製造施設のうち、亜硫酸ガス冷却洗浄施設</t>
  </si>
  <si>
    <t>ニ　活性炭又は二硫化炭素の製造施設のうち、洗浄施設</t>
  </si>
  <si>
    <t>ホ　無水けい酸製造施設のうち、塩酸回収施設</t>
  </si>
  <si>
    <t>ヘ　青酸製造施設のうち、反応施設</t>
  </si>
  <si>
    <t>ト　よう素製造施設のうち、吸着施設及び沈でん施設</t>
  </si>
  <si>
    <t>チ　海水マグネシア製造施設のうち、沈でん施設</t>
  </si>
  <si>
    <t>リ　バリウム化合物製造施設のうち、水洗式分別施設</t>
  </si>
  <si>
    <t>ヌ　廃ガス洗浄施設</t>
  </si>
  <si>
    <t>ル　湿式集じん施設</t>
  </si>
  <si>
    <t>カーバイト法アセチレン誘導品製造業の用に供する施設であつて、次に掲げるもの</t>
  </si>
  <si>
    <t>イ　湿式アセチレンガス発生施設</t>
  </si>
  <si>
    <t>ロ　酢酸エステル製造施設のうち、洗浄施設及び蒸留施設</t>
  </si>
  <si>
    <t>ハ　ポリビニルアルコール製造施設のうち、メチルアルコール蒸留施設</t>
  </si>
  <si>
    <t>ニ　アクリル酸エステル製造施設のうち、蒸留施設</t>
  </si>
  <si>
    <t>ホ　塩化ビニルモノマー洗浄施設</t>
  </si>
  <si>
    <t>ヘ　クロロプレンモノマー洗浄施設</t>
  </si>
  <si>
    <t>コールタール製品製造業の用に供する施設であつて、次に掲げるもの</t>
  </si>
  <si>
    <t>イ　ベンゼン類硫酸洗浄施設</t>
  </si>
  <si>
    <t>ロ　静置分離器</t>
  </si>
  <si>
    <t>ハ　タール酸ソーダ硫酸分解施設</t>
  </si>
  <si>
    <t>発酵工業（第5号、第10号及び第13号に掲げる事業を除く。）の用に供する施設であつて、次に掲げるもの</t>
  </si>
  <si>
    <t>ロ　蒸留施設</t>
  </si>
  <si>
    <t>ハ　遠心分離機</t>
  </si>
  <si>
    <t>メタン誘導品製造業の用に供する施設であつて、次に掲げるもの</t>
  </si>
  <si>
    <t>イ　メチルアルコール又は四塩化炭素の製造施設のうち、蒸留施設</t>
  </si>
  <si>
    <t>ロ　ホルムアルデヒド製造施設のうち、精製施設</t>
  </si>
  <si>
    <t>ハ　フロンガス製造施設のうち、洗浄施設及びろ過施設</t>
  </si>
  <si>
    <t>有機顔料又は合成染料の製造業の用に供する施設であつて、次に掲げるもの</t>
  </si>
  <si>
    <t>ロ　顔料又は染色レーキの製造施設のうち、水洗施設</t>
  </si>
  <si>
    <t>合成樹脂製造業の用に供する施設であつて、次に掲げるもの</t>
  </si>
  <si>
    <t>イ　縮合反応施設</t>
  </si>
  <si>
    <t>ロ　水洗施設</t>
  </si>
  <si>
    <t>ニ　静置分離器</t>
  </si>
  <si>
    <t>ホ　弗素樹脂製造施設のうち、ガス冷却洗浄施設及び蒸留施設</t>
  </si>
  <si>
    <t>ヘ　ポリプロピレン製造施設のうち、溶剤蒸留施設</t>
  </si>
  <si>
    <t>ト　中圧法又は低圧法によるポリエチレン製造施設のうち、溶剤回収施設</t>
  </si>
  <si>
    <t>チ　ポリブテンの酸又はアルカリによる処理施設</t>
  </si>
  <si>
    <t>リ　廃ガス洗浄施設</t>
  </si>
  <si>
    <t>ヌ　湿式集じん施設</t>
  </si>
  <si>
    <t>合成ゴム製造業の用に供する施設であつて、次に掲げるもの</t>
    <phoneticPr fontId="20"/>
  </si>
  <si>
    <t>イ　ろ過施設</t>
    <phoneticPr fontId="20"/>
  </si>
  <si>
    <t>ロ　脱水施設</t>
  </si>
  <si>
    <t>ハ　水洗施設</t>
  </si>
  <si>
    <t>ニ　ラテックス濃縮施設</t>
  </si>
  <si>
    <t>ホ　スチレン・ブタジエンゴム、ニトリル・ブタジエンゴム又はポリブタジエンゴムの製造施設のうち、静置分離器</t>
  </si>
  <si>
    <t>有機ゴム薬品製造業の用に供する施設であつて、次に掲げるもの</t>
  </si>
  <si>
    <t>イ　蒸留施設</t>
  </si>
  <si>
    <t>ハ　廃ガス洗浄施設</t>
  </si>
  <si>
    <t>合成洗剤製造業の用に供する施設であつて、次に掲げるもの</t>
  </si>
  <si>
    <t>イ　廃酸分離施設</t>
  </si>
  <si>
    <t>ロ　廃ガス洗浄施設</t>
  </si>
  <si>
    <t>ハ　湿式集じん施設</t>
  </si>
  <si>
    <t>前6号に掲げる事業以外の石油化学工業（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</si>
  <si>
    <t>ハ　ろ過施設</t>
  </si>
  <si>
    <t>ニ　アクリロニトリル製造施設のうち、急冷施設及び蒸留施設</t>
  </si>
  <si>
    <t>ホ　アセトアルデヒド、アセトン、カプロラクタム、テレフタル酸又はトリレンジアミンの製造施設のうち、蒸留施設</t>
  </si>
  <si>
    <t>ヘ　アルキルベンゼン製造施設のうち、酸又はアルカリによる処理施設</t>
  </si>
  <si>
    <t>ト　イソプロピルアルコール製造施設のうち、蒸留施設及び硫酸濃縮施設</t>
  </si>
  <si>
    <t>チ　エチレンオキサイド又はエチレングリコールの製造施設のうち、蒸留施設及び濃縮施設</t>
  </si>
  <si>
    <t>リ　2-エチルヘキシルアルコール又はイソブチルアルコールの製造施設のうち、縮合反応施設及び蒸留施設</t>
  </si>
  <si>
    <t>ヌ　シクロヘキサノン製造施設のうち、酸又はアルカリによる処理施設</t>
  </si>
  <si>
    <t>ル　トリレンジイソシアネート又は無水フタル酸の製造施設のうち、ガス冷却洗浄施設</t>
  </si>
  <si>
    <t>ヲ　ノルマルパラフイン製造施設のうち、酸又はアルカリによる処理施設及びメチルアルコール蒸留施設</t>
  </si>
  <si>
    <t>ワ　プロピレンオキサイド又はプロピレングリコールのけん化器</t>
  </si>
  <si>
    <t>カ　メチルエチルケトン製造施設のうち、水蒸気凝縮施設</t>
  </si>
  <si>
    <t>ヨ　メチルメタアクリレートモノマー製造施設のうち、反応施設及びメチルアルコール回収施設</t>
  </si>
  <si>
    <t>タ　廃ガス洗浄施設</t>
  </si>
  <si>
    <t>石けん製造業の用に供する施設であつて、次に掲げるもの</t>
  </si>
  <si>
    <t>イ　原料精製施設</t>
  </si>
  <si>
    <t>ロ　塩析施設</t>
  </si>
  <si>
    <t>38の2</t>
  </si>
  <si>
    <t>界面活性剤製造業の用に供する反応施設（1,4-ジオキサンが発生するものに限り、洗浄装置を有しないものを除く。）</t>
  </si>
  <si>
    <t>硬化油製造業の用に供する施設であつて、次に掲げるもの</t>
  </si>
  <si>
    <t>イ　脱酸施設</t>
  </si>
  <si>
    <t>ロ　脱臭施設</t>
  </si>
  <si>
    <t>脂肪酸製造業の用に供する蒸留施設</t>
  </si>
  <si>
    <t>香料製造業の用に供する施設であつて、次に掲げるもの</t>
  </si>
  <si>
    <t>ロ　抽出施設</t>
  </si>
  <si>
    <t>ゼラチン又はにかわの製造業の用に供する施設であつて、次に掲げるもの</t>
  </si>
  <si>
    <t>ロ　石灰づけ施設</t>
  </si>
  <si>
    <t>写真感光材料製造業の用に供する感光剤洗浄施設</t>
  </si>
  <si>
    <t>天然樹脂製品製造業の用に供する施設であつて、次に掲げるもの</t>
  </si>
  <si>
    <t>木材化学工業の用に供するフルフラール蒸留施設</t>
  </si>
  <si>
    <t>第28号から前号までに掲げる事業以外の有機化学工業製品製造業の用に供する施設であつて、次に掲げるもの</t>
  </si>
  <si>
    <t>イ　水洗施設</t>
  </si>
  <si>
    <t>ハ　ヒドラジン製造施設のうち、濃縮施設</t>
  </si>
  <si>
    <t>医薬品製造業の用に供する施設であつて、次に掲げるもの</t>
  </si>
  <si>
    <t>イ　動物原料処理施設</t>
  </si>
  <si>
    <t>ニ　混合施設（水質汚濁防止法施行令第2条各号に掲げる物質を含有する物を混合するものに限る。以下同じ。）</t>
  </si>
  <si>
    <t>火薬製造業の用に供する洗浄施設</t>
  </si>
  <si>
    <t>農薬製造業の用に供する混合施設</t>
  </si>
  <si>
    <t>水質汚濁防止法施行令第2条各号に掲げる物質を含有する試薬の製造業の用に供する試薬製造施設</t>
  </si>
  <si>
    <t>石油精製業（潤滑油再生業を含む。）の用に供する施設であつて、次に掲げるもの</t>
  </si>
  <si>
    <t>イ　脱塩施設</t>
  </si>
  <si>
    <t>ロ　原油常圧蒸留施設</t>
  </si>
  <si>
    <t>ハ　脱硫施設</t>
  </si>
  <si>
    <t>ニ　揮発油、灯油又は軽油の洗浄施設</t>
  </si>
  <si>
    <t>ホ　潤滑油洗浄施設</t>
  </si>
  <si>
    <t>51の2</t>
  </si>
  <si>
    <t>自動車用タイヤ若しくは自動車用チユーブの製造業、ゴムホース製造業、工業用ゴム製品製造業（防振ゴム製造業を除く。）、更生タイヤ製造業又はゴム板製造業の用に供する直接加硫施設</t>
  </si>
  <si>
    <t>51の3</t>
  </si>
  <si>
    <t>医療用若しくは衛生用のゴム製品製造業、ゴム手袋製造業、糸ゴム製造業又はゴムバンド製造業の用に供するラテツクス成形型洗浄施設</t>
  </si>
  <si>
    <t>皮革製造業の用に供する施設であつて、次に掲げるもの</t>
  </si>
  <si>
    <t>ハ　タンニンづけ施設</t>
  </si>
  <si>
    <t>ニ　クロム浴施設</t>
  </si>
  <si>
    <t>ホ　染色施設</t>
  </si>
  <si>
    <t>ガラス又はガラス製品の製造業の用に供する施設であつて、次に掲げるもの</t>
  </si>
  <si>
    <t>イ　研磨洗浄施設</t>
  </si>
  <si>
    <t>セメント製品製造業の用に供する施設であつて、次に掲げるもの</t>
  </si>
  <si>
    <t>イ　抄造施設</t>
  </si>
  <si>
    <t>ロ　成型機</t>
  </si>
  <si>
    <t>ハ　水養生施設（蒸気養生施設を含む。）</t>
  </si>
  <si>
    <t>生コンクリート製造業の用に供するバツチヤープラント</t>
  </si>
  <si>
    <t>有機質砂かべ材製造業の用に供する混合施設</t>
  </si>
  <si>
    <t>人造黒鉛電極製造業の用に供する成型施設</t>
  </si>
  <si>
    <t>窯業原料（うわ薬原料を含む。）の精製業の用に供する施設であつて、次に掲げるもの</t>
  </si>
  <si>
    <t>イ　水洗式破砕施設</t>
  </si>
  <si>
    <t>ロ　水洗式分別施設</t>
  </si>
  <si>
    <t>ハ　酸処理施設</t>
  </si>
  <si>
    <t>ニ　脱水施設</t>
  </si>
  <si>
    <t>砕石業の用に供する施設であつて、次に掲げるもの</t>
  </si>
  <si>
    <t>砂利採取業の用に供する水洗式分別施設</t>
  </si>
  <si>
    <t>鉄鋼業の用に供する施設であつて、次に掲げるもの</t>
  </si>
  <si>
    <t>イ　タール及びガス液分離施設</t>
  </si>
  <si>
    <t>ロ　ガス冷却洗浄施設</t>
  </si>
  <si>
    <t>ハ　圧延施設</t>
  </si>
  <si>
    <t>ニ　焼入れ施設</t>
  </si>
  <si>
    <t>非鉄金属製造業の用に供する施設であつて、次に掲げるもの</t>
  </si>
  <si>
    <t>イ　還元そう</t>
  </si>
  <si>
    <t>ハ　焼入れ施設</t>
  </si>
  <si>
    <t>ニ　水銀精製施設</t>
  </si>
  <si>
    <t>ヘ　湿式集じん施設</t>
  </si>
  <si>
    <t>金属製品製造業又は機械器具製造業（武器製造業を含む。）の用に供する施設であつて、次に掲げるもの</t>
  </si>
  <si>
    <t>イ　焼入れ施設</t>
  </si>
  <si>
    <t>ロ　電解式洗浄施設</t>
  </si>
  <si>
    <t>ハ　カドミウム電極又は鉛電極の化成施設</t>
  </si>
  <si>
    <t>63の2</t>
  </si>
  <si>
    <t>空きびん卸売業の用に供する自動式洗びん施設</t>
  </si>
  <si>
    <t>63の3</t>
  </si>
  <si>
    <t>石炭を燃料とする火力発電施設のうち、廃ガス洗浄施設</t>
  </si>
  <si>
    <t>ガス供給業又はコークス製造業の用に供する施設であつて、次に掲げるもの</t>
  </si>
  <si>
    <t>ロ　ガス冷却洗浄施設（脱硫化水素施設を含む。）</t>
  </si>
  <si>
    <t>64の2</t>
  </si>
  <si>
    <t>水道施設（水道法（昭和32年法律第177号）第3条第8項に規定するものをいう。）、工業用水道施設（工業用水道事業法（昭和33年法律第84号）第2条第6項に規定するものをいう。）又は自家用工業用水道（同法第21条第1項に規定するものをいう。）の施設のうち、浄水施設であつて、次に掲げるもの（これらの浄水能力が1日当たり1万立方メートル未満の事業場に係るものを除く。）</t>
  </si>
  <si>
    <t>イ　沈でん施設</t>
  </si>
  <si>
    <t>酸又はアルカリによる表面処理施設</t>
  </si>
  <si>
    <t>電気めつき施設</t>
  </si>
  <si>
    <t>66の2</t>
  </si>
  <si>
    <t>エチレンオキサイド又は1,4-ジオキサンの混合施設（前各号に該当するものを除く。）</t>
  </si>
  <si>
    <t>66の3</t>
  </si>
  <si>
    <t>旅館業（旅館業法（昭和23年法律第138号）第2条第1項に規定するもの（住宅宿泊事業法（平成29年法律第65号）第2条第3項に規定する住宅宿泊事業に該当するもの及び旅館業法第2条第4項に規定する下宿営業を除く。）をいう。）の用に供する施設であつて、次に掲げるもの（→注1）</t>
  </si>
  <si>
    <t>イ　ちゆう房施設</t>
  </si>
  <si>
    <t>ロ　洗濯施設</t>
  </si>
  <si>
    <t>ハ　入浴施設</t>
  </si>
  <si>
    <t>66の4</t>
  </si>
  <si>
    <t>共同調理場（学校給食法（昭和29年法律第160）第6条に規定する施設をいう。以下同じ。）に設置されるちゆう房施設（業務の用に供する部分の総床面積（以下単に「総床面積」という。）が500平方メートル未満の事業場に係るものを除く。）</t>
  </si>
  <si>
    <t>66の5</t>
  </si>
  <si>
    <t>弁当仕出屋又は弁当製造業の用に供するちゆう房施設（総床面積が360平方メートル未満の事業場に係るものを除く。）</t>
  </si>
  <si>
    <t>66の6</t>
  </si>
  <si>
    <t>飲食店（次号及び第66号の8に掲げるものを除く。）に設置されるちゆう房施設（総床面積が420平方メートル未満の事業場に係るものを除く。）</t>
  </si>
  <si>
    <t>66の7</t>
  </si>
  <si>
    <t>そば店、うどん店、すし店のほか、喫茶店その他の通常主食と認められる食事を提供しない飲食店（次号に掲げるものを除く。）に設置されるちゆう房施設（総床面積が630平方メートル未満の事業場に係るものを除く。）</t>
  </si>
  <si>
    <t>66の8</t>
  </si>
  <si>
    <t>料亭、バー、キャバレー、ナイトクラブその他これらに類する飲食店で設備を設けて客の接待をし、又は客にダンスをさせるものに設置されるちゆう房施設（総床面積が1,500平方メートル未満の事業場に係るものを除く。）</t>
  </si>
  <si>
    <t>洗濯業の用に供する洗浄施設</t>
  </si>
  <si>
    <t>写真現像業の用に供する自動式フイルム現像洗浄施設</t>
  </si>
  <si>
    <t>68の2</t>
  </si>
  <si>
    <t>病院（医療法（昭和23年法律第205号）第1条の5第1項に規定するものをいう。以下同じ。）で病床数が300以上であるものに設置される施設であつて、次に掲げるもの</t>
  </si>
  <si>
    <t>と畜業又は死亡獣畜取扱業の用に供する解体施設</t>
  </si>
  <si>
    <t>69の2</t>
  </si>
  <si>
    <t>卸売市場（卸売市場法（昭和46年法律第35号）第2条第2項に規定するものをいう。以下同じ。）（主として漁業者又は水産業協同組合から出荷される水産物の卸売のためその水産物の陸揚地において開設される卸売市場で、その水産物を主として他の卸売市場に出荷する者、水産加工業を営む者に卸売する者又は水産加工業を営む者に対し卸売するためのものを除く。）に設置される施設であつて、次に掲げるもの（水産物に係るものに限り、これらの総面積が1,000平方メートル未満の事業場に係るものを除く。）</t>
  </si>
  <si>
    <t>イ　卸売場</t>
  </si>
  <si>
    <t>ロ　仲卸売場</t>
  </si>
  <si>
    <t>廃油処理施設（海洋汚染及び海上災害の防止に関する法律（昭和45年法律第136号）第3条第14号に規定するものをいう。）</t>
  </si>
  <si>
    <t>70の2</t>
  </si>
  <si>
    <t>自動車特定整備事業（道路運送車両法（昭和26年法律第185号）第77条に規定するものをいう。以下同じ。）の用に供する洗車施設（屋内作業場の総面積が800平方メートル未満の事業場に係るもの及び次号に掲げるものを除く。）</t>
  </si>
  <si>
    <t>自動式車両洗浄施設</t>
  </si>
  <si>
    <t>71の2</t>
  </si>
  <si>
    <t>科学技術（人文科学のみに係るものを除く。）に関する研究、試験、検査又は専門教育を行う事業場で環境省令で定めるものに設置されるそれらの業務の用に供する施設であつて、次に掲げるもの（→注2）</t>
  </si>
  <si>
    <t>ロ　焼入れ施設</t>
  </si>
  <si>
    <t>71の3</t>
  </si>
  <si>
    <t>一般廃棄物処理施設（廃棄物の処理及び清掃に関する法律（昭和45年法律第137号）第8条第1項に規定するものをいう。）である焼却施設</t>
  </si>
  <si>
    <t>71の4</t>
  </si>
  <si>
    <t>産業廃棄物処理施設（廃棄物の処理及び清掃に関する法律第15条第1項に規定するものをいう。）のうち、次に掲げるもの</t>
  </si>
  <si>
    <t>イ　廃棄物の処理及び清掃に関する法律施行令（昭和46年政令第300号）第7条第1号、第3号から第6号まで、第8号又は第11号に掲げる施設であつて、国若しくは地方公共団体又は産業廃棄物処理業者（廃棄物の処理及び清掃に関する法律第2条第4項に規定する産業廃棄物の処分を業として行う者（同法第14条第6項ただし書の規定により同項本文の許可を受けることを要しない者及び同法第14条の4第6項ただし書の規定により同項本文の許可を受けることを要しない者を除く。）をいう。）が設置するもの</t>
  </si>
  <si>
    <t>ロ　廃棄物の処理及び清掃に関する法律施行令第7条第12号から第13号までに掲げる施設</t>
  </si>
  <si>
    <t>71の5</t>
  </si>
  <si>
    <t>トリクロロエチレン、テトラクロロエチレン又はジクロロメタンによる洗浄施設（前各号に該当するものを除く。）</t>
  </si>
  <si>
    <t>71の6</t>
  </si>
  <si>
    <t>トリクロロエチレン、テトラクロロエチレン又はジクロロメタンの蒸留施設（前各号に該当するものを除く。）</t>
  </si>
  <si>
    <t>し尿処理施設（建築基準法施行令（昭和25年政令第338号）第32条第1項の表に規定する算定方法により算定した処理対象人員が500人以下のし尿浄化槽を除く。）</t>
  </si>
  <si>
    <t>下水道終末処理施設</t>
  </si>
  <si>
    <t>特定事業場から排出される水（公共用水域に排出されるものを除く。）の処理施設（前2号に掲げるものを除く。）</t>
  </si>
  <si>
    <t>施設の一覧</t>
    <rPh sb="0" eb="2">
      <t>シセツ</t>
    </rPh>
    <rPh sb="3" eb="5">
      <t>イチラン</t>
    </rPh>
    <phoneticPr fontId="20"/>
  </si>
  <si>
    <t>シート「筆一覧_3条関係」よりご記入ください。</t>
    <rPh sb="4" eb="5">
      <t>フデ</t>
    </rPh>
    <rPh sb="5" eb="7">
      <t>イチラン</t>
    </rPh>
    <rPh sb="9" eb="10">
      <t>ジョウ</t>
    </rPh>
    <rPh sb="10" eb="12">
      <t>カンケイ</t>
    </rPh>
    <rPh sb="16" eb="18">
      <t>キニュウ</t>
    </rPh>
    <phoneticPr fontId="20"/>
  </si>
  <si>
    <t>○</t>
  </si>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</sst>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theme="1"/>
      <name val="Meiryo UI"/>
      <family val="3"/>
      <charset val="128"/>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b/>
      <sz val="10.5"/>
      <color theme="1"/>
      <name val="Meiryo UI"/>
      <family val="3"/>
      <charset val="128"/>
    </font>
    <font>
      <sz val="10.5"/>
      <color rgb="FF242424"/>
      <name val="Meiryo UI"/>
      <family val="3"/>
      <charset val="128"/>
    </font>
    <font>
      <b/>
      <sz val="10.5"/>
      <color rgb="FFC00000"/>
      <name val="Meiryo UI"/>
      <family val="3"/>
      <charset val="128"/>
    </font>
    <font>
      <sz val="11"/>
      <color theme="0" tint="-0.249977111117893"/>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cellStyleXfs>
  <cellXfs count="183">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1" fillId="0" borderId="0" xfId="0" applyFont="1">
      <alignment vertical="center"/>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8" fillId="0" borderId="26" xfId="0" applyFont="1" applyBorder="1" applyAlignment="1">
      <alignment horizontal="left" vertical="top" wrapText="1"/>
    </xf>
    <xf numFmtId="0" fontId="18" fillId="0" borderId="19" xfId="0" applyFont="1" applyBorder="1" applyAlignment="1">
      <alignment vertical="top" wrapText="1"/>
    </xf>
    <xf numFmtId="0" fontId="19" fillId="0" borderId="30"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3" fillId="0" borderId="0" xfId="0" applyFont="1">
      <alignment vertical="center"/>
    </xf>
    <xf numFmtId="0" fontId="21" fillId="0" borderId="0" xfId="0" applyFont="1" applyAlignment="1">
      <alignment horizontal="left" vertical="top"/>
    </xf>
    <xf numFmtId="0" fontId="21" fillId="0" borderId="0" xfId="0" applyFont="1" applyAlignment="1">
      <alignment horizontal="left" vertical="top" wrapText="1"/>
    </xf>
    <xf numFmtId="0" fontId="25" fillId="0" borderId="0" xfId="0" applyFont="1">
      <alignment vertical="center"/>
    </xf>
    <xf numFmtId="0" fontId="19" fillId="0" borderId="44" xfId="0" applyFont="1" applyBorder="1" applyAlignment="1">
      <alignment vertical="center" wrapText="1"/>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4" borderId="27" xfId="0" applyFont="1" applyFill="1" applyBorder="1" applyAlignment="1" applyProtection="1">
      <alignment horizontal="center" vertical="center" wrapText="1"/>
      <protection locked="0"/>
    </xf>
    <xf numFmtId="0" fontId="26" fillId="0" borderId="0" xfId="0" applyFont="1" applyAlignment="1">
      <alignmen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26" fillId="0" borderId="0" xfId="0" applyFont="1" applyAlignment="1">
      <alignment horizontal="center" vertical="center"/>
    </xf>
    <xf numFmtId="0" fontId="18" fillId="0" borderId="21" xfId="0" applyFont="1" applyBorder="1" applyAlignment="1">
      <alignment vertical="top" wrapText="1"/>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5"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shrinkToFit="1"/>
    </xf>
    <xf numFmtId="0" fontId="18" fillId="0" borderId="25" xfId="0" applyFont="1" applyBorder="1" applyAlignment="1">
      <alignment vertical="top" wrapText="1"/>
    </xf>
    <xf numFmtId="0" fontId="18" fillId="0" borderId="36" xfId="0" applyFont="1" applyBorder="1" applyAlignment="1">
      <alignment vertical="top" wrapText="1"/>
    </xf>
    <xf numFmtId="0" fontId="18" fillId="0" borderId="35" xfId="0" applyFont="1" applyBorder="1" applyAlignment="1">
      <alignment vertical="top" wrapText="1"/>
    </xf>
    <xf numFmtId="0" fontId="18" fillId="0" borderId="59" xfId="0" applyFont="1" applyBorder="1" applyAlignment="1">
      <alignment vertical="top" wrapText="1"/>
    </xf>
    <xf numFmtId="0" fontId="18" fillId="0" borderId="60" xfId="0" applyFont="1" applyBorder="1" applyAlignment="1">
      <alignment vertical="top" wrapText="1"/>
    </xf>
    <xf numFmtId="177" fontId="18" fillId="36" borderId="0" xfId="0" applyNumberFormat="1" applyFont="1" applyFill="1" applyAlignment="1" applyProtection="1">
      <alignment vertical="center" wrapText="1"/>
      <protection locked="0"/>
    </xf>
    <xf numFmtId="0" fontId="16" fillId="0" borderId="0" xfId="0" applyFont="1">
      <alignment vertical="center"/>
    </xf>
    <xf numFmtId="0" fontId="18" fillId="33" borderId="41" xfId="0" applyFont="1" applyFill="1" applyBorder="1" applyAlignment="1" applyProtection="1">
      <alignment horizontal="center" vertical="center" wrapText="1"/>
      <protection locked="0"/>
    </xf>
    <xf numFmtId="0" fontId="18" fillId="33" borderId="37" xfId="0" applyFont="1" applyFill="1" applyBorder="1" applyAlignment="1" applyProtection="1">
      <alignment horizontal="center" vertical="center" wrapText="1"/>
      <protection locked="0"/>
    </xf>
    <xf numFmtId="0" fontId="19" fillId="0" borderId="26" xfId="43" applyFont="1" applyBorder="1" applyAlignment="1">
      <alignment horizontal="left" vertical="center"/>
    </xf>
    <xf numFmtId="0" fontId="19" fillId="0" borderId="26" xfId="43" applyFont="1" applyBorder="1">
      <alignment vertical="center"/>
    </xf>
    <xf numFmtId="0" fontId="19" fillId="0" borderId="0" xfId="43" applyFont="1">
      <alignment vertical="center"/>
    </xf>
    <xf numFmtId="0" fontId="25" fillId="0" borderId="0" xfId="43" applyFont="1" applyAlignment="1">
      <alignment horizontal="center" vertical="center"/>
    </xf>
    <xf numFmtId="0" fontId="19" fillId="0" borderId="13" xfId="43" applyFont="1" applyBorder="1" applyAlignment="1">
      <alignment vertical="center" wrapText="1"/>
    </xf>
    <xf numFmtId="0" fontId="18" fillId="0" borderId="11" xfId="43" applyFont="1" applyBorder="1">
      <alignment vertical="center"/>
    </xf>
    <xf numFmtId="0" fontId="19" fillId="0" borderId="11" xfId="43" applyFont="1" applyBorder="1" applyAlignment="1">
      <alignment vertical="center" wrapText="1"/>
    </xf>
    <xf numFmtId="0" fontId="19" fillId="0" borderId="0" xfId="43" applyFont="1" applyAlignment="1">
      <alignment vertical="center" wrapText="1"/>
    </xf>
    <xf numFmtId="0" fontId="19" fillId="0" borderId="12" xfId="43" applyFont="1" applyBorder="1" applyAlignment="1">
      <alignment vertical="center" wrapText="1"/>
    </xf>
    <xf numFmtId="0" fontId="26" fillId="0" borderId="0" xfId="43" applyFont="1" applyAlignment="1">
      <alignment horizontal="center" vertical="center"/>
    </xf>
    <xf numFmtId="0" fontId="26" fillId="0" borderId="0" xfId="43" applyFont="1" applyAlignment="1">
      <alignment horizontal="center" vertical="center" shrinkToFit="1"/>
    </xf>
    <xf numFmtId="0" fontId="18" fillId="0" borderId="0" xfId="43" applyFont="1">
      <alignment vertical="center"/>
    </xf>
    <xf numFmtId="0" fontId="19" fillId="0" borderId="14" xfId="43" applyFont="1" applyBorder="1" applyAlignment="1">
      <alignment vertical="center" wrapText="1"/>
    </xf>
    <xf numFmtId="0" fontId="26" fillId="0" borderId="0" xfId="43" applyFont="1">
      <alignment vertical="center"/>
    </xf>
    <xf numFmtId="0" fontId="26" fillId="0" borderId="0" xfId="43" applyFont="1" applyAlignment="1">
      <alignment horizontal="left" vertical="center" shrinkToFit="1"/>
    </xf>
    <xf numFmtId="0" fontId="28" fillId="0" borderId="0" xfId="43" applyFont="1">
      <alignment vertical="center"/>
    </xf>
    <xf numFmtId="0" fontId="26" fillId="0" borderId="0" xfId="43" applyFont="1" applyAlignment="1">
      <alignment vertical="center" shrinkToFit="1"/>
    </xf>
    <xf numFmtId="0" fontId="19" fillId="0" borderId="0" xfId="43" applyFont="1" applyAlignment="1">
      <alignment horizontal="right" vertical="center" wrapText="1"/>
    </xf>
    <xf numFmtId="0" fontId="25" fillId="0" borderId="0" xfId="43" applyFont="1">
      <alignment vertical="center"/>
    </xf>
    <xf numFmtId="0" fontId="19" fillId="0" borderId="32" xfId="43" applyFont="1" applyBorder="1" applyAlignment="1">
      <alignment horizontal="center" vertical="center" wrapText="1"/>
    </xf>
    <xf numFmtId="0" fontId="19" fillId="0" borderId="32" xfId="43" applyFont="1" applyBorder="1">
      <alignment vertical="center"/>
    </xf>
    <xf numFmtId="0" fontId="19" fillId="33" borderId="32" xfId="43" applyFont="1" applyFill="1" applyBorder="1" applyAlignment="1" applyProtection="1">
      <alignment horizontal="center" vertical="center" wrapText="1"/>
      <protection locked="0"/>
    </xf>
    <xf numFmtId="0" fontId="19" fillId="34" borderId="32" xfId="43" applyFont="1" applyFill="1" applyBorder="1" applyAlignment="1" applyProtection="1">
      <alignment vertical="center" wrapText="1"/>
      <protection locked="0"/>
    </xf>
    <xf numFmtId="0" fontId="19" fillId="33" borderId="32" xfId="43" applyFont="1" applyFill="1" applyBorder="1" applyAlignment="1" applyProtection="1">
      <alignment vertical="center" wrapText="1"/>
      <protection locked="0"/>
    </xf>
    <xf numFmtId="49" fontId="19" fillId="33" borderId="32" xfId="43" applyNumberFormat="1" applyFont="1" applyFill="1" applyBorder="1" applyAlignment="1" applyProtection="1">
      <alignment vertical="center" wrapText="1"/>
      <protection locked="0"/>
    </xf>
    <xf numFmtId="49" fontId="19" fillId="33" borderId="32" xfId="43" quotePrefix="1" applyNumberFormat="1" applyFont="1" applyFill="1" applyBorder="1" applyAlignment="1" applyProtection="1">
      <alignment vertical="center" wrapText="1"/>
      <protection locked="0"/>
    </xf>
    <xf numFmtId="0" fontId="19" fillId="35" borderId="38" xfId="43" applyFont="1" applyFill="1" applyBorder="1" applyProtection="1">
      <alignment vertical="center"/>
      <protection locked="0"/>
    </xf>
    <xf numFmtId="0" fontId="19" fillId="35" borderId="40" xfId="43" applyFont="1" applyFill="1" applyBorder="1" applyProtection="1">
      <alignment vertical="center"/>
      <protection locked="0"/>
    </xf>
    <xf numFmtId="49" fontId="19" fillId="35" borderId="40" xfId="43" quotePrefix="1" applyNumberFormat="1" applyFont="1" applyFill="1" applyBorder="1" applyProtection="1">
      <alignment vertical="center"/>
      <protection locked="0"/>
    </xf>
    <xf numFmtId="0" fontId="19" fillId="35" borderId="39" xfId="43" applyFont="1" applyFill="1" applyBorder="1" applyProtection="1">
      <alignment vertical="center"/>
      <protection locked="0"/>
    </xf>
    <xf numFmtId="0" fontId="19" fillId="0" borderId="18" xfId="43" applyFont="1" applyBorder="1" applyAlignment="1">
      <alignment vertical="center" wrapText="1"/>
    </xf>
    <xf numFmtId="0" fontId="19" fillId="0" borderId="26" xfId="43" applyFont="1" applyBorder="1" applyAlignment="1">
      <alignment vertical="center" wrapText="1"/>
    </xf>
    <xf numFmtId="0" fontId="19" fillId="0" borderId="19" xfId="43" applyFont="1" applyBorder="1" applyAlignment="1">
      <alignment vertical="center" wrapText="1"/>
    </xf>
    <xf numFmtId="0" fontId="19" fillId="0" borderId="0" xfId="43" applyFont="1" applyAlignment="1">
      <alignment vertical="center" shrinkToFit="1"/>
    </xf>
    <xf numFmtId="0" fontId="19" fillId="0" borderId="0" xfId="43" applyFont="1" applyAlignment="1">
      <alignment horizontal="justify" vertical="center" wrapText="1"/>
    </xf>
    <xf numFmtId="0" fontId="24" fillId="0" borderId="0" xfId="43" applyFont="1">
      <alignment vertical="center"/>
    </xf>
    <xf numFmtId="0" fontId="19" fillId="0" borderId="0" xfId="43" applyFont="1" applyAlignment="1">
      <alignment horizontal="left" vertical="center"/>
    </xf>
    <xf numFmtId="0" fontId="24" fillId="0" borderId="0" xfId="43" applyFont="1" applyAlignment="1">
      <alignment vertical="center" shrinkToFi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54" xfId="0" applyFont="1" applyBorder="1" applyAlignment="1">
      <alignment horizontal="center" vertical="center" wrapText="1"/>
    </xf>
    <xf numFmtId="0" fontId="18" fillId="34" borderId="55" xfId="0" applyFont="1" applyFill="1" applyBorder="1" applyAlignment="1" applyProtection="1">
      <alignment vertical="center" wrapText="1"/>
      <protection locked="0"/>
    </xf>
    <xf numFmtId="0" fontId="18" fillId="34" borderId="56" xfId="0" applyFont="1" applyFill="1" applyBorder="1" applyAlignment="1" applyProtection="1">
      <alignment vertical="center" wrapText="1"/>
      <protection locked="0"/>
    </xf>
    <xf numFmtId="0" fontId="18" fillId="33" borderId="57" xfId="0" applyFont="1" applyFill="1" applyBorder="1" applyAlignment="1" applyProtection="1">
      <alignment vertical="center" wrapText="1"/>
      <protection locked="0"/>
    </xf>
    <xf numFmtId="0" fontId="18" fillId="33" borderId="58"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18" fillId="33" borderId="61" xfId="0" applyFont="1" applyFill="1" applyBorder="1" applyAlignment="1" applyProtection="1">
      <alignment vertical="center" wrapText="1"/>
      <protection locked="0"/>
    </xf>
    <xf numFmtId="176" fontId="18" fillId="34" borderId="45"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50" xfId="0" applyFont="1" applyFill="1" applyBorder="1" applyAlignment="1" applyProtection="1">
      <alignment vertical="center" wrapText="1"/>
      <protection locked="0"/>
    </xf>
    <xf numFmtId="0" fontId="18" fillId="34" borderId="51" xfId="0" applyFont="1" applyFill="1" applyBorder="1" applyAlignment="1" applyProtection="1">
      <alignment vertical="center" wrapText="1"/>
      <protection locked="0"/>
    </xf>
    <xf numFmtId="0" fontId="18" fillId="34" borderId="52" xfId="0" applyFont="1" applyFill="1" applyBorder="1" applyAlignment="1" applyProtection="1">
      <alignment vertical="center" wrapText="1"/>
      <protection locked="0"/>
    </xf>
    <xf numFmtId="0" fontId="18" fillId="33" borderId="47" xfId="0" applyFont="1" applyFill="1" applyBorder="1" applyAlignment="1" applyProtection="1">
      <alignment vertical="center" wrapText="1"/>
      <protection locked="0"/>
    </xf>
    <xf numFmtId="0" fontId="18" fillId="33" borderId="48" xfId="0" applyFont="1" applyFill="1" applyBorder="1" applyAlignment="1" applyProtection="1">
      <alignment vertical="center" wrapText="1"/>
      <protection locked="0"/>
    </xf>
    <xf numFmtId="0" fontId="18" fillId="33" borderId="49" xfId="0" applyFont="1" applyFill="1" applyBorder="1" applyAlignment="1" applyProtection="1">
      <alignment vertical="center" wrapText="1"/>
      <protection locked="0"/>
    </xf>
    <xf numFmtId="0" fontId="18" fillId="0" borderId="21" xfId="0" applyFont="1" applyBorder="1" applyAlignment="1">
      <alignment vertical="top" wrapText="1"/>
    </xf>
    <xf numFmtId="0" fontId="19" fillId="34" borderId="22" xfId="0" applyFont="1" applyFill="1" applyBorder="1" applyAlignment="1">
      <alignment vertical="center" wrapText="1"/>
    </xf>
    <xf numFmtId="0" fontId="19" fillId="34" borderId="23" xfId="0" applyFont="1" applyFill="1" applyBorder="1" applyAlignment="1">
      <alignment vertical="center" wrapText="1"/>
    </xf>
    <xf numFmtId="0" fontId="19" fillId="34" borderId="46" xfId="0" applyFont="1" applyFill="1" applyBorder="1" applyAlignment="1">
      <alignment vertical="center" wrapText="1"/>
    </xf>
    <xf numFmtId="177" fontId="18" fillId="36" borderId="0" xfId="0" applyNumberFormat="1" applyFont="1" applyFill="1" applyAlignment="1" applyProtection="1">
      <alignment vertical="center" wrapText="1"/>
      <protection locked="0"/>
    </xf>
    <xf numFmtId="177" fontId="18" fillId="36" borderId="14" xfId="0" applyNumberFormat="1" applyFont="1" applyFill="1" applyBorder="1" applyAlignment="1" applyProtection="1">
      <alignment vertical="center" wrapText="1"/>
      <protection locked="0"/>
    </xf>
    <xf numFmtId="177" fontId="18" fillId="36" borderId="33" xfId="0" applyNumberFormat="1" applyFont="1" applyFill="1" applyBorder="1" applyAlignment="1" applyProtection="1">
      <alignment vertical="center" wrapText="1"/>
      <protection locked="0"/>
    </xf>
    <xf numFmtId="177" fontId="18" fillId="36" borderId="34" xfId="0" applyNumberFormat="1" applyFont="1" applyFill="1" applyBorder="1" applyAlignment="1" applyProtection="1">
      <alignment vertical="center" wrapText="1"/>
      <protection locked="0"/>
    </xf>
    <xf numFmtId="176" fontId="18" fillId="34" borderId="22" xfId="0" applyNumberFormat="1" applyFont="1" applyFill="1" applyBorder="1" applyAlignment="1" applyProtection="1">
      <alignment horizontal="left" vertical="center" wrapText="1"/>
      <protection locked="0"/>
    </xf>
    <xf numFmtId="176" fontId="18" fillId="34" borderId="23" xfId="0" applyNumberFormat="1" applyFont="1" applyFill="1" applyBorder="1" applyAlignment="1" applyProtection="1">
      <alignment horizontal="left" vertical="center" wrapText="1"/>
      <protection locked="0"/>
    </xf>
    <xf numFmtId="176" fontId="18" fillId="34" borderId="46" xfId="0" applyNumberFormat="1" applyFont="1" applyFill="1" applyBorder="1" applyAlignment="1" applyProtection="1">
      <alignment horizontal="left" vertical="center" wrapText="1"/>
      <protection locked="0"/>
    </xf>
    <xf numFmtId="0" fontId="19" fillId="0" borderId="10"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8" fillId="0" borderId="36" xfId="0" applyFont="1" applyBorder="1" applyAlignment="1">
      <alignment vertical="top" wrapText="1"/>
    </xf>
    <xf numFmtId="0" fontId="18" fillId="0" borderId="35" xfId="0" applyFont="1" applyBorder="1" applyAlignment="1">
      <alignment vertical="top" wrapText="1"/>
    </xf>
    <xf numFmtId="0" fontId="18" fillId="0" borderId="25" xfId="0" applyFont="1" applyBorder="1" applyAlignment="1">
      <alignment vertical="top" wrapText="1"/>
    </xf>
    <xf numFmtId="176" fontId="18" fillId="33" borderId="37" xfId="0" applyNumberFormat="1" applyFont="1" applyFill="1" applyBorder="1" applyAlignment="1" applyProtection="1">
      <alignment horizontal="left" vertical="center" wrapText="1"/>
      <protection locked="0"/>
    </xf>
    <xf numFmtId="176" fontId="18" fillId="33" borderId="0" xfId="0" applyNumberFormat="1" applyFont="1" applyFill="1" applyAlignment="1" applyProtection="1">
      <alignment horizontal="left" vertical="center" wrapText="1"/>
      <protection locked="0"/>
    </xf>
    <xf numFmtId="0" fontId="18" fillId="34" borderId="28" xfId="0" applyFont="1" applyFill="1" applyBorder="1" applyAlignment="1" applyProtection="1">
      <alignment vertical="center" wrapText="1"/>
      <protection locked="0"/>
    </xf>
    <xf numFmtId="0" fontId="18" fillId="34" borderId="29" xfId="0" applyFont="1" applyFill="1" applyBorder="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3" borderId="62" xfId="0" applyFont="1" applyFill="1" applyBorder="1" applyAlignment="1" applyProtection="1">
      <alignment vertical="center" wrapText="1"/>
      <protection locked="0"/>
    </xf>
    <xf numFmtId="0" fontId="19" fillId="35" borderId="42" xfId="0" applyFont="1" applyFill="1" applyBorder="1" applyAlignment="1">
      <alignment vertical="center" wrapText="1"/>
    </xf>
    <xf numFmtId="0" fontId="19" fillId="35" borderId="43" xfId="0" applyFont="1" applyFill="1" applyBorder="1" applyAlignment="1">
      <alignment vertical="center" wrapText="1"/>
    </xf>
    <xf numFmtId="177" fontId="18" fillId="36" borderId="11" xfId="0" applyNumberFormat="1" applyFont="1" applyFill="1" applyBorder="1" applyAlignment="1" applyProtection="1">
      <alignment vertical="center" wrapText="1"/>
      <protection locked="0"/>
    </xf>
    <xf numFmtId="177" fontId="18" fillId="36" borderId="12" xfId="0" applyNumberFormat="1" applyFont="1" applyFill="1" applyBorder="1" applyAlignment="1" applyProtection="1">
      <alignment vertical="center" wrapText="1"/>
      <protection locked="0"/>
    </xf>
    <xf numFmtId="0" fontId="18" fillId="0" borderId="0" xfId="0" applyFont="1" applyAlignment="1">
      <alignment horizontal="center" vertical="center" wrapText="1"/>
    </xf>
    <xf numFmtId="176" fontId="18" fillId="33" borderId="41" xfId="0" applyNumberFormat="1" applyFont="1" applyFill="1" applyBorder="1" applyAlignment="1" applyProtection="1">
      <alignment horizontal="left" vertical="center" wrapText="1"/>
      <protection locked="0"/>
    </xf>
    <xf numFmtId="176" fontId="18" fillId="33" borderId="33" xfId="0" applyNumberFormat="1" applyFont="1" applyFill="1" applyBorder="1" applyAlignment="1" applyProtection="1">
      <alignment horizontal="left" vertical="center" wrapText="1"/>
      <protection locked="0"/>
    </xf>
    <xf numFmtId="0" fontId="18" fillId="0" borderId="0" xfId="0" applyFont="1" applyAlignment="1">
      <alignment vertical="center" wrapText="1"/>
    </xf>
    <xf numFmtId="0" fontId="18" fillId="34" borderId="22" xfId="0" applyFont="1" applyFill="1" applyBorder="1" applyAlignment="1" applyProtection="1">
      <alignment horizontal="left" vertical="center" wrapText="1"/>
      <protection locked="0"/>
    </xf>
    <xf numFmtId="0" fontId="18" fillId="34" borderId="23" xfId="0" applyFont="1" applyFill="1" applyBorder="1" applyAlignment="1" applyProtection="1">
      <alignment horizontal="left" vertical="center" wrapText="1"/>
      <protection locked="0"/>
    </xf>
    <xf numFmtId="0" fontId="18" fillId="34" borderId="24" xfId="0" applyFont="1" applyFill="1" applyBorder="1" applyAlignment="1" applyProtection="1">
      <alignment horizontal="left" vertical="center" wrapText="1"/>
      <protection locked="0"/>
    </xf>
    <xf numFmtId="0" fontId="19" fillId="33" borderId="0" xfId="0" applyFont="1" applyFill="1" applyAlignment="1" applyProtection="1">
      <alignmen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6"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Alignment="1">
      <alignment horizontal="right" vertical="center" wrapText="1"/>
    </xf>
    <xf numFmtId="0" fontId="18" fillId="0" borderId="13" xfId="0" applyFont="1" applyBorder="1" applyAlignment="1">
      <alignment vertical="center" wrapText="1"/>
    </xf>
    <xf numFmtId="0" fontId="18" fillId="34"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26" fillId="0" borderId="0" xfId="43" applyFont="1" applyAlignment="1">
      <alignment horizontal="center" vertical="center"/>
    </xf>
    <xf numFmtId="0" fontId="19" fillId="0" borderId="26" xfId="43" applyFont="1" applyBorder="1" applyAlignment="1">
      <alignment horizontal="right" vertical="center" wrapText="1"/>
    </xf>
    <xf numFmtId="0" fontId="19" fillId="0" borderId="31" xfId="43" applyFont="1" applyBorder="1" applyAlignment="1">
      <alignment horizontal="center" vertical="center" wrapText="1"/>
    </xf>
    <xf numFmtId="0" fontId="19" fillId="0" borderId="53" xfId="43" applyFont="1" applyBorder="1" applyAlignment="1">
      <alignment horizontal="center" vertical="center" wrapText="1"/>
    </xf>
    <xf numFmtId="0" fontId="19" fillId="0" borderId="38" xfId="43" applyFont="1" applyBorder="1" applyAlignment="1">
      <alignment horizontal="center" vertical="center" wrapText="1"/>
    </xf>
    <xf numFmtId="0" fontId="19" fillId="0" borderId="40" xfId="43" applyFont="1" applyBorder="1" applyAlignment="1">
      <alignment horizontal="center" vertical="center" wrapText="1"/>
    </xf>
    <xf numFmtId="0" fontId="19" fillId="0" borderId="39" xfId="43"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xfId="43" xr:uid="{6BBC4862-B85A-42F6-B9A7-FAF355F2786E}"/>
    <cellStyle name="標準 7" xfId="42" xr:uid="{00000000-0005-0000-0000-000029000000}"/>
    <cellStyle name="良い" xfId="6" builtinId="26" customBuiltin="1"/>
  </cellStyles>
  <dxfs count="16">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8"/>
  <sheetViews>
    <sheetView showGridLines="0" tabSelected="1" zoomScaleNormal="100" zoomScaleSheetLayoutView="100" workbookViewId="0"/>
  </sheetViews>
  <sheetFormatPr defaultRowHeight="18" outlineLevelRow="1"/>
  <cols>
    <col min="1" max="1" width="2.69921875" customWidth="1"/>
    <col min="2" max="7" width="15.69921875" customWidth="1"/>
    <col min="8" max="9" width="2.69921875" customWidth="1"/>
    <col min="11" max="11" width="13.296875" style="26" bestFit="1" customWidth="1"/>
    <col min="12" max="12" width="30.59765625" style="43" customWidth="1"/>
    <col min="13" max="13" width="107.19921875" style="26" customWidth="1"/>
  </cols>
  <sheetData>
    <row r="1" spans="1:13">
      <c r="A1" s="1" t="s">
        <v>0</v>
      </c>
    </row>
    <row r="2" spans="1:13" ht="15" customHeight="1">
      <c r="A2" s="165"/>
      <c r="B2" s="166"/>
      <c r="C2" s="166"/>
      <c r="D2" s="166"/>
      <c r="E2" s="166"/>
      <c r="F2" s="166"/>
      <c r="G2" s="166"/>
      <c r="H2" s="167"/>
      <c r="K2" s="37" t="s">
        <v>1</v>
      </c>
      <c r="L2" s="44" t="s">
        <v>2</v>
      </c>
    </row>
    <row r="3" spans="1:13">
      <c r="A3" s="3"/>
      <c r="B3" s="158" t="s">
        <v>3</v>
      </c>
      <c r="C3" s="158"/>
      <c r="D3" s="158"/>
      <c r="E3" s="158"/>
      <c r="F3" s="51"/>
      <c r="G3" s="4"/>
      <c r="H3" s="5"/>
      <c r="K3" s="32" t="s">
        <v>4</v>
      </c>
      <c r="L3" s="45"/>
    </row>
    <row r="4" spans="1:13" ht="7.5" customHeight="1">
      <c r="A4" s="168"/>
      <c r="B4" s="169"/>
      <c r="C4" s="169"/>
      <c r="D4" s="169"/>
      <c r="E4" s="169"/>
      <c r="F4" s="169"/>
      <c r="G4" s="169"/>
      <c r="H4" s="170"/>
      <c r="K4" s="33"/>
      <c r="L4" s="45"/>
    </row>
    <row r="5" spans="1:13" ht="18.75" customHeight="1">
      <c r="A5" s="171"/>
      <c r="B5" s="172"/>
      <c r="C5" s="172"/>
      <c r="D5" s="172"/>
      <c r="E5" s="7"/>
      <c r="F5" s="8"/>
      <c r="G5" s="28">
        <v>45017</v>
      </c>
      <c r="H5" s="9"/>
      <c r="K5" s="35" t="s">
        <v>5</v>
      </c>
      <c r="L5" s="45" t="str">
        <f>IF(G5="","（エラー）未入力","（正常）入力済み")</f>
        <v>（正常）入力済み</v>
      </c>
      <c r="M5" s="26" t="s">
        <v>6</v>
      </c>
    </row>
    <row r="6" spans="1:13" ht="7.5" customHeight="1">
      <c r="A6" s="173"/>
      <c r="B6" s="174"/>
      <c r="C6" s="174"/>
      <c r="D6" s="174"/>
      <c r="E6" s="174"/>
      <c r="F6" s="174"/>
      <c r="G6" s="174"/>
      <c r="H6" s="175"/>
      <c r="K6" s="33"/>
      <c r="L6" s="45"/>
    </row>
    <row r="7" spans="1:13" ht="18.75" customHeight="1">
      <c r="A7" s="94" t="s">
        <v>7</v>
      </c>
      <c r="B7" s="145"/>
      <c r="C7" s="4" t="s">
        <v>8</v>
      </c>
      <c r="D7" s="4"/>
      <c r="E7" s="4"/>
      <c r="F7" s="4"/>
      <c r="G7" s="4"/>
      <c r="H7" s="5"/>
      <c r="K7" s="33"/>
      <c r="L7" s="45"/>
    </row>
    <row r="8" spans="1:13" ht="18.75" customHeight="1">
      <c r="A8" s="159"/>
      <c r="B8" s="148"/>
      <c r="C8" s="148"/>
      <c r="D8" s="158" t="s">
        <v>9</v>
      </c>
      <c r="E8" s="160" t="s">
        <v>10</v>
      </c>
      <c r="F8" s="160"/>
      <c r="G8" s="160"/>
      <c r="H8" s="5"/>
      <c r="K8" s="35" t="s">
        <v>5</v>
      </c>
      <c r="L8" s="45" t="str">
        <f>IF(E8="","（エラー）未入力","（正常）入力済み")</f>
        <v>（正常）入力済み</v>
      </c>
      <c r="M8" s="26" t="s">
        <v>11</v>
      </c>
    </row>
    <row r="9" spans="1:13">
      <c r="A9" s="159"/>
      <c r="B9" s="148"/>
      <c r="C9" s="148"/>
      <c r="D9" s="158"/>
      <c r="E9" s="139" t="s">
        <v>12</v>
      </c>
      <c r="F9" s="139"/>
      <c r="G9" s="139"/>
      <c r="H9" s="5"/>
      <c r="K9" s="33" t="s">
        <v>13</v>
      </c>
      <c r="L9" s="45" t="str">
        <f>IF(E9="","（注意）未入力","（正常）入力済み")</f>
        <v>（正常）入力済み</v>
      </c>
      <c r="M9" s="26" t="s">
        <v>14</v>
      </c>
    </row>
    <row r="10" spans="1:13">
      <c r="A10" s="159"/>
      <c r="B10" s="148"/>
      <c r="C10" s="148"/>
      <c r="D10" s="158"/>
      <c r="E10" s="161" t="s">
        <v>15</v>
      </c>
      <c r="F10" s="161"/>
      <c r="G10" s="161"/>
      <c r="H10" s="5"/>
      <c r="K10" s="35" t="s">
        <v>5</v>
      </c>
      <c r="L10" s="45" t="str">
        <f>IF(E10="","（エラー）未入力","（正常）入力済み")</f>
        <v>（正常）入力済み</v>
      </c>
      <c r="M10" s="26" t="s">
        <v>16</v>
      </c>
    </row>
    <row r="11" spans="1:13" ht="18.600000000000001" customHeight="1">
      <c r="A11" s="14"/>
      <c r="B11" s="8"/>
      <c r="C11" s="8"/>
      <c r="D11" s="8"/>
      <c r="E11" s="8"/>
      <c r="F11" s="8"/>
      <c r="G11" s="8"/>
      <c r="H11" s="15"/>
      <c r="K11" s="33"/>
      <c r="L11" s="45"/>
      <c r="M11" s="34" t="s">
        <v>17</v>
      </c>
    </row>
    <row r="12" spans="1:13" ht="18.75" customHeight="1">
      <c r="A12" s="12"/>
      <c r="B12" s="148" t="s">
        <v>18</v>
      </c>
      <c r="C12" s="148"/>
      <c r="D12" s="148"/>
      <c r="E12" s="148"/>
      <c r="F12" s="148"/>
      <c r="G12" s="148"/>
      <c r="H12" s="13"/>
    </row>
    <row r="13" spans="1:13" ht="7.5" customHeight="1">
      <c r="A13" s="12"/>
      <c r="B13" s="11"/>
      <c r="C13" s="11"/>
      <c r="D13" s="11"/>
      <c r="E13" s="11"/>
      <c r="F13" s="11"/>
      <c r="G13" s="11"/>
      <c r="H13" s="13"/>
    </row>
    <row r="14" spans="1:13" ht="30" customHeight="1">
      <c r="A14" s="12"/>
      <c r="B14" s="114" t="s">
        <v>19</v>
      </c>
      <c r="C14" s="114"/>
      <c r="D14" s="149" t="s">
        <v>12</v>
      </c>
      <c r="E14" s="150"/>
      <c r="F14" s="150"/>
      <c r="G14" s="151"/>
      <c r="H14" s="13"/>
      <c r="K14" s="35" t="s">
        <v>5</v>
      </c>
      <c r="L14" s="45" t="str">
        <f>IF(OR(D14="",D14=""),"（エラー）未入力","（正常）入力済み")</f>
        <v>（正常）入力済み</v>
      </c>
    </row>
    <row r="15" spans="1:13" s="23" customFormat="1" ht="30" customHeight="1">
      <c r="A15" s="20"/>
      <c r="B15" s="125" t="s">
        <v>20</v>
      </c>
      <c r="C15" s="126"/>
      <c r="D15" s="29" t="s">
        <v>21</v>
      </c>
      <c r="E15" s="131" t="s">
        <v>22</v>
      </c>
      <c r="F15" s="131"/>
      <c r="G15" s="21" t="s">
        <v>23</v>
      </c>
      <c r="H15" s="15"/>
      <c r="I15" s="22"/>
      <c r="J15" s="22"/>
      <c r="K15" s="35" t="s">
        <v>5</v>
      </c>
      <c r="L15" s="45" t="str">
        <f>IF(OR(D15="",E15=""),"（エラー）未入力","（正常）入力済み")</f>
        <v>（正常）入力済み</v>
      </c>
      <c r="M15" s="26" t="s">
        <v>24</v>
      </c>
    </row>
    <row r="16" spans="1:13" s="23" customFormat="1" ht="30" hidden="1" customHeight="1" outlineLevel="1">
      <c r="A16" s="20"/>
      <c r="B16" s="127"/>
      <c r="C16" s="128"/>
      <c r="D16" s="30"/>
      <c r="E16" s="152"/>
      <c r="F16" s="152"/>
      <c r="G16" s="9"/>
      <c r="H16" s="15"/>
      <c r="I16" s="22"/>
      <c r="J16" s="22"/>
      <c r="K16" s="33" t="s">
        <v>25</v>
      </c>
      <c r="L16" s="45" t="str">
        <f>IF(OR(D16="",E16=""),"（複数入力）未入力","（正常）入力済み")</f>
        <v>（複数入力）未入力</v>
      </c>
      <c r="M16" s="26"/>
    </row>
    <row r="17" spans="1:13" s="23" customFormat="1" ht="25.5" customHeight="1" collapsed="1">
      <c r="A17" s="20"/>
      <c r="B17" s="127"/>
      <c r="C17" s="128"/>
      <c r="D17" s="153" t="str">
        <f>筆一覧_3条関係!F46&amp;""</f>
        <v>新宿区○○○　外 2 筆 無地番 道</v>
      </c>
      <c r="E17" s="154"/>
      <c r="F17" s="154"/>
      <c r="G17" s="9" t="s">
        <v>26</v>
      </c>
      <c r="H17" s="15"/>
      <c r="I17" s="22"/>
      <c r="J17" s="22"/>
      <c r="K17" s="33" t="s">
        <v>27</v>
      </c>
      <c r="L17" s="43"/>
      <c r="M17" s="26" t="s">
        <v>459</v>
      </c>
    </row>
    <row r="18" spans="1:13" ht="31.5" customHeight="1">
      <c r="A18" s="14"/>
      <c r="B18" s="129"/>
      <c r="C18" s="130"/>
      <c r="D18" s="155" t="s">
        <v>28</v>
      </c>
      <c r="E18" s="156"/>
      <c r="F18" s="156"/>
      <c r="G18" s="157"/>
      <c r="H18" s="15"/>
    </row>
    <row r="19" spans="1:13">
      <c r="A19" s="12"/>
      <c r="B19" s="162" t="s">
        <v>29</v>
      </c>
      <c r="C19" s="163"/>
      <c r="D19" s="163"/>
      <c r="E19" s="163"/>
      <c r="F19" s="163"/>
      <c r="G19" s="164"/>
      <c r="H19" s="13"/>
    </row>
    <row r="20" spans="1:13" ht="30" customHeight="1">
      <c r="A20" s="12"/>
      <c r="B20" s="132"/>
      <c r="C20" s="133" t="s">
        <v>30</v>
      </c>
      <c r="D20" s="31">
        <v>62</v>
      </c>
      <c r="E20" s="137" t="s">
        <v>31</v>
      </c>
      <c r="F20" s="137"/>
      <c r="G20" s="138"/>
      <c r="H20" s="13"/>
      <c r="K20" s="35" t="s">
        <v>5</v>
      </c>
      <c r="L20" s="45" t="str">
        <f>IF(OR(D20="",E20=""),"（エラー）未入力","（正常）入力済み")</f>
        <v>（正常）入力済み</v>
      </c>
      <c r="M20" s="26" t="s">
        <v>32</v>
      </c>
    </row>
    <row r="21" spans="1:13" ht="24" hidden="1" customHeight="1" outlineLevel="1">
      <c r="A21" s="12"/>
      <c r="B21" s="132"/>
      <c r="C21" s="132"/>
      <c r="D21" s="54"/>
      <c r="E21" s="139"/>
      <c r="F21" s="139"/>
      <c r="G21" s="140"/>
      <c r="H21" s="13"/>
      <c r="K21" s="33" t="s">
        <v>25</v>
      </c>
      <c r="L21" s="45" t="str">
        <f>IF(OR(D21="",E21=""),"（複数選択）未入力","（正常）入力済み")</f>
        <v>（複数選択）未入力</v>
      </c>
    </row>
    <row r="22" spans="1:13" ht="24" hidden="1" customHeight="1" outlineLevel="1">
      <c r="A22" s="12"/>
      <c r="B22" s="132"/>
      <c r="C22" s="132"/>
      <c r="D22" s="54"/>
      <c r="E22" s="139"/>
      <c r="F22" s="139"/>
      <c r="G22" s="140"/>
      <c r="H22" s="13"/>
      <c r="K22" s="33" t="s">
        <v>25</v>
      </c>
      <c r="L22" s="45" t="str">
        <f>IF(OR(D22="",E22=""),"（複数選択）未入力","（正常）入力済み")</f>
        <v>（複数選択）未入力</v>
      </c>
    </row>
    <row r="23" spans="1:13" ht="24" hidden="1" customHeight="1" outlineLevel="1">
      <c r="A23" s="12"/>
      <c r="B23" s="132"/>
      <c r="C23" s="132"/>
      <c r="D23" s="54"/>
      <c r="E23" s="139"/>
      <c r="F23" s="139"/>
      <c r="G23" s="140"/>
      <c r="H23" s="13"/>
      <c r="K23" s="33" t="s">
        <v>25</v>
      </c>
      <c r="L23" s="45" t="str">
        <f>IF(OR(D23="",E23=""),"（複数選択）未入力","（正常）入力済み")</f>
        <v>（複数選択）未入力</v>
      </c>
    </row>
    <row r="24" spans="1:13" ht="24" hidden="1" customHeight="1" outlineLevel="1">
      <c r="A24" s="12"/>
      <c r="B24" s="132"/>
      <c r="C24" s="134"/>
      <c r="D24" s="53"/>
      <c r="E24" s="102"/>
      <c r="F24" s="102"/>
      <c r="G24" s="103"/>
      <c r="H24" s="13"/>
      <c r="K24" s="33" t="s">
        <v>25</v>
      </c>
      <c r="L24" s="45" t="str">
        <f>IF(OR(D24="",E24=""),"（複数選択）未入力","（正常）入力済み")</f>
        <v>（複数選択）未入力</v>
      </c>
    </row>
    <row r="25" spans="1:13" ht="23.25" customHeight="1" collapsed="1">
      <c r="A25" s="12"/>
      <c r="B25" s="132"/>
      <c r="C25" s="38" t="s">
        <v>33</v>
      </c>
      <c r="D25" s="141" t="str">
        <f>_xlfn.IFNA(筆一覧_3条関係!F51&amp;"","")</f>
        <v>新宿区○○○ 道</v>
      </c>
      <c r="E25" s="142"/>
      <c r="F25" s="142"/>
      <c r="G25" s="27" t="s">
        <v>26</v>
      </c>
      <c r="H25" s="13"/>
      <c r="K25" s="33" t="s">
        <v>27</v>
      </c>
      <c r="M25" s="26" t="s">
        <v>459</v>
      </c>
    </row>
    <row r="26" spans="1:13" ht="19.8" customHeight="1">
      <c r="A26" s="12"/>
      <c r="B26" s="132"/>
      <c r="C26" s="48" t="s">
        <v>34</v>
      </c>
      <c r="D26" s="104" t="s">
        <v>35</v>
      </c>
      <c r="E26" s="105"/>
      <c r="F26" s="143"/>
      <c r="G26" s="144"/>
      <c r="H26" s="13"/>
      <c r="K26" s="35" t="s">
        <v>5</v>
      </c>
      <c r="L26" s="45" t="str">
        <f>IF(OR(D26="",D26=""),"（エラー）未入力","（正常）入力済み")</f>
        <v>（正常）入力済み</v>
      </c>
    </row>
    <row r="27" spans="1:13" ht="18.75" hidden="1" customHeight="1" outlineLevel="1">
      <c r="A27" s="12"/>
      <c r="B27" s="132"/>
      <c r="C27" s="47"/>
      <c r="D27" s="135"/>
      <c r="E27" s="136"/>
      <c r="F27" s="118"/>
      <c r="G27" s="119"/>
      <c r="H27" s="13"/>
      <c r="K27" s="33" t="s">
        <v>25</v>
      </c>
      <c r="L27" s="45" t="str">
        <f>IF(OR(D27="",D27=""),"（複数入力）未入力","（正常）入力済み")</f>
        <v>（複数入力）未入力</v>
      </c>
    </row>
    <row r="28" spans="1:13" ht="19.8" hidden="1" customHeight="1" outlineLevel="1">
      <c r="A28" s="12"/>
      <c r="B28" s="132"/>
      <c r="C28" s="47"/>
      <c r="D28" s="135"/>
      <c r="E28" s="136"/>
      <c r="F28" s="118"/>
      <c r="G28" s="119"/>
      <c r="H28" s="13"/>
      <c r="K28" s="33" t="s">
        <v>25</v>
      </c>
      <c r="L28" s="45" t="str">
        <f>IF(OR(D28="",D28=""),"（複数入力）未入力","（正常）入力済み")</f>
        <v>（複数入力）未入力</v>
      </c>
    </row>
    <row r="29" spans="1:13" ht="19.8" hidden="1" customHeight="1" outlineLevel="1">
      <c r="A29" s="12"/>
      <c r="B29" s="132"/>
      <c r="C29" s="47"/>
      <c r="D29" s="135"/>
      <c r="E29" s="136"/>
      <c r="F29" s="118"/>
      <c r="G29" s="119"/>
      <c r="H29" s="13"/>
      <c r="K29" s="33" t="s">
        <v>25</v>
      </c>
      <c r="L29" s="45" t="str">
        <f>IF(OR(D29="",D29=""),"（複数入力）未入力","（正常）入力済み")</f>
        <v>（複数入力）未入力</v>
      </c>
    </row>
    <row r="30" spans="1:13" ht="19.8" hidden="1" customHeight="1" outlineLevel="1">
      <c r="A30" s="12"/>
      <c r="B30" s="132"/>
      <c r="C30" s="49"/>
      <c r="D30" s="146"/>
      <c r="E30" s="147"/>
      <c r="F30" s="120"/>
      <c r="G30" s="121"/>
      <c r="H30" s="13"/>
      <c r="K30" s="33" t="s">
        <v>25</v>
      </c>
      <c r="L30" s="45" t="str">
        <f>IF(OR(D30="",D30=""),"（複数入力）未入力","（正常）入力済み")</f>
        <v>（複数入力）未入力</v>
      </c>
    </row>
    <row r="31" spans="1:13" ht="46.05" customHeight="1" collapsed="1">
      <c r="A31" s="12"/>
      <c r="B31" s="46"/>
      <c r="C31" s="50" t="s">
        <v>36</v>
      </c>
      <c r="D31" s="122" t="s">
        <v>37</v>
      </c>
      <c r="E31" s="123"/>
      <c r="F31" s="123"/>
      <c r="G31" s="124"/>
      <c r="H31" s="13"/>
      <c r="K31" s="35" t="s">
        <v>5</v>
      </c>
      <c r="L31" s="45" t="str">
        <f>IF(OR(D31="",D31=""),"（エラー）未入力","（正常）入力済み")</f>
        <v>（正常）入力済み</v>
      </c>
      <c r="M31" s="26" t="s">
        <v>38</v>
      </c>
    </row>
    <row r="32" spans="1:13" ht="30" customHeight="1">
      <c r="A32" s="12"/>
      <c r="B32" s="114" t="s">
        <v>39</v>
      </c>
      <c r="C32" s="114"/>
      <c r="D32" s="115" t="s">
        <v>40</v>
      </c>
      <c r="E32" s="116"/>
      <c r="F32" s="116"/>
      <c r="G32" s="117"/>
      <c r="H32" s="13"/>
      <c r="K32" s="35" t="s">
        <v>5</v>
      </c>
      <c r="L32" s="45" t="str">
        <f>IF(OR(D32="",D32=""),"（エラー）未入力","（正常）入力済み")</f>
        <v>（正常）入力済み</v>
      </c>
      <c r="M32" s="26" t="s">
        <v>41</v>
      </c>
    </row>
    <row r="33" spans="1:13" ht="60" customHeight="1">
      <c r="A33" s="12"/>
      <c r="B33" s="114" t="s">
        <v>42</v>
      </c>
      <c r="C33" s="114"/>
      <c r="D33" s="115" t="s">
        <v>43</v>
      </c>
      <c r="E33" s="116"/>
      <c r="F33" s="116"/>
      <c r="G33" s="117"/>
      <c r="H33" s="13"/>
      <c r="K33" s="35" t="s">
        <v>5</v>
      </c>
      <c r="L33" s="45" t="str">
        <f>IF(OR(D33="",D33=""),"（エラー）未入力","（正常）入力済み")</f>
        <v>（正常）入力済み</v>
      </c>
      <c r="M33" s="26" t="s">
        <v>44</v>
      </c>
    </row>
    <row r="34" spans="1:13" ht="7.5" customHeight="1">
      <c r="A34" s="16"/>
      <c r="B34" s="17"/>
      <c r="C34" s="17"/>
      <c r="D34" s="17"/>
      <c r="E34" s="17"/>
      <c r="F34" s="17"/>
      <c r="G34" s="18"/>
      <c r="H34" s="19"/>
    </row>
    <row r="35" spans="1:13" ht="18.75" customHeight="1">
      <c r="A35" s="93" t="s">
        <v>45</v>
      </c>
      <c r="B35" s="96" t="s">
        <v>46</v>
      </c>
      <c r="C35" s="97"/>
      <c r="D35" s="10" t="s">
        <v>47</v>
      </c>
      <c r="E35" s="10" t="s">
        <v>48</v>
      </c>
      <c r="F35" s="106" t="s">
        <v>49</v>
      </c>
      <c r="G35" s="106"/>
      <c r="H35" s="107"/>
      <c r="K35" s="33"/>
      <c r="L35" s="45"/>
    </row>
    <row r="36" spans="1:13" ht="18.75" customHeight="1">
      <c r="A36" s="94"/>
      <c r="B36" s="98" t="s">
        <v>50</v>
      </c>
      <c r="C36" s="99"/>
      <c r="D36" s="39" t="s">
        <v>51</v>
      </c>
      <c r="E36" s="41" t="s">
        <v>52</v>
      </c>
      <c r="F36" s="108"/>
      <c r="G36" s="109"/>
      <c r="H36" s="110"/>
      <c r="K36" s="35" t="s">
        <v>5</v>
      </c>
      <c r="L36" s="45" t="str">
        <f>IF(D36="","（エラー）氏名未入力",IF(E36&amp;F36="","（エラー）電話番号又はメールアドレス未入力",IF($E$9&lt;&gt;"",IF(B36="","（エラー）所属未入力","（正常）入力済み"),"（正常）入力済み")))</f>
        <v>（正常）入力済み</v>
      </c>
      <c r="M36" s="26" t="s">
        <v>53</v>
      </c>
    </row>
    <row r="37" spans="1:13" ht="18.75" customHeight="1">
      <c r="A37" s="95"/>
      <c r="B37" s="100"/>
      <c r="C37" s="101"/>
      <c r="D37" s="40"/>
      <c r="E37" s="42"/>
      <c r="F37" s="111"/>
      <c r="G37" s="112"/>
      <c r="H37" s="113"/>
      <c r="K37" s="33" t="s">
        <v>13</v>
      </c>
      <c r="L37" s="45" t="str">
        <f>IF(D37="","（複数入力）氏名未入力",IF(E37&amp;F37="","（エラー）電話番号又はメールアドレス未入力",IF($E$9&lt;&gt;"",IF(B37="","（エラー）所属未入力","（正常）入力済み"),"（正常）入力済み")))</f>
        <v>（複数入力）氏名未入力</v>
      </c>
      <c r="M37" s="26" t="s">
        <v>54</v>
      </c>
    </row>
    <row r="38" spans="1:13">
      <c r="A38" s="2" t="s">
        <v>55</v>
      </c>
      <c r="M38" s="26" t="s">
        <v>56</v>
      </c>
    </row>
  </sheetData>
  <mergeCells count="50">
    <mergeCell ref="A2:H2"/>
    <mergeCell ref="B3:E3"/>
    <mergeCell ref="A4:H4"/>
    <mergeCell ref="A5:D5"/>
    <mergeCell ref="A6:H6"/>
    <mergeCell ref="A7:B7"/>
    <mergeCell ref="D28:E28"/>
    <mergeCell ref="D29:E29"/>
    <mergeCell ref="D30:E30"/>
    <mergeCell ref="B12:G12"/>
    <mergeCell ref="D14:G14"/>
    <mergeCell ref="E16:F16"/>
    <mergeCell ref="D17:F17"/>
    <mergeCell ref="D18:G18"/>
    <mergeCell ref="D8:D10"/>
    <mergeCell ref="A8:C10"/>
    <mergeCell ref="E8:G8"/>
    <mergeCell ref="E9:G9"/>
    <mergeCell ref="E10:G10"/>
    <mergeCell ref="B14:C14"/>
    <mergeCell ref="B19:G19"/>
    <mergeCell ref="B15:C18"/>
    <mergeCell ref="E15:F15"/>
    <mergeCell ref="D32:G32"/>
    <mergeCell ref="B20:B30"/>
    <mergeCell ref="C20:C24"/>
    <mergeCell ref="D27:E27"/>
    <mergeCell ref="E20:G20"/>
    <mergeCell ref="E21:G21"/>
    <mergeCell ref="E22:G22"/>
    <mergeCell ref="E23:G23"/>
    <mergeCell ref="D25:F25"/>
    <mergeCell ref="F26:G26"/>
    <mergeCell ref="F27:G27"/>
    <mergeCell ref="A35:A37"/>
    <mergeCell ref="B35:C35"/>
    <mergeCell ref="B36:C36"/>
    <mergeCell ref="B37:C37"/>
    <mergeCell ref="E24:G24"/>
    <mergeCell ref="D26:E26"/>
    <mergeCell ref="F35:H35"/>
    <mergeCell ref="F36:H36"/>
    <mergeCell ref="F37:H37"/>
    <mergeCell ref="B33:C33"/>
    <mergeCell ref="D33:G33"/>
    <mergeCell ref="F28:G28"/>
    <mergeCell ref="F29:G29"/>
    <mergeCell ref="F30:G30"/>
    <mergeCell ref="D31:G31"/>
    <mergeCell ref="B32:C32"/>
  </mergeCells>
  <phoneticPr fontId="20"/>
  <conditionalFormatting sqref="L34:L1048576 L1:L30">
    <cfRule type="containsText" dxfId="15" priority="12" operator="containsText" text="（注意）">
      <formula>NOT(ISERROR(SEARCH("（注意）",L1)))</formula>
    </cfRule>
    <cfRule type="containsText" dxfId="14" priority="13" operator="containsText" text="（正常）">
      <formula>NOT(ISERROR(SEARCH("（正常）",L1)))</formula>
    </cfRule>
    <cfRule type="containsText" dxfId="13" priority="14" operator="containsText" text="（エラー）">
      <formula>NOT(ISERROR(SEARCH("（エラー）",L1)))</formula>
    </cfRule>
  </conditionalFormatting>
  <conditionalFormatting sqref="L31">
    <cfRule type="containsText" dxfId="12" priority="7" operator="containsText" text="（注意）">
      <formula>NOT(ISERROR(SEARCH("（注意）",L31)))</formula>
    </cfRule>
    <cfRule type="containsText" dxfId="11" priority="8" operator="containsText" text="（正常）">
      <formula>NOT(ISERROR(SEARCH("（正常）",L31)))</formula>
    </cfRule>
    <cfRule type="containsText" dxfId="10" priority="9" operator="containsText" text="（エラー）">
      <formula>NOT(ISERROR(SEARCH("（エラー）",L31)))</formula>
    </cfRule>
  </conditionalFormatting>
  <conditionalFormatting sqref="L32">
    <cfRule type="containsText" dxfId="9" priority="4" operator="containsText" text="（注意）">
      <formula>NOT(ISERROR(SEARCH("（注意）",L32)))</formula>
    </cfRule>
    <cfRule type="containsText" dxfId="8" priority="5" operator="containsText" text="（正常）">
      <formula>NOT(ISERROR(SEARCH("（正常）",L32)))</formula>
    </cfRule>
    <cfRule type="containsText" dxfId="7" priority="6" operator="containsText" text="（エラー）">
      <formula>NOT(ISERROR(SEARCH("（エラー）",L32)))</formula>
    </cfRule>
  </conditionalFormatting>
  <conditionalFormatting sqref="L33">
    <cfRule type="containsText" dxfId="6" priority="1" operator="containsText" text="（注意）">
      <formula>NOT(ISERROR(SEARCH("（注意）",L33)))</formula>
    </cfRule>
    <cfRule type="containsText" dxfId="5" priority="2" operator="containsText" text="（正常）">
      <formula>NOT(ISERROR(SEARCH("（正常）",L33)))</formula>
    </cfRule>
    <cfRule type="containsText" dxfId="4" priority="3" operator="containsText" text="（エラー）">
      <formula>NOT(ISERROR(SEARCH("（エラー）",L33)))</formula>
    </cfRule>
  </conditionalFormatting>
  <printOptions horizontalCentered="1"/>
  <pageMargins left="0.19685039370078741" right="0.19685039370078741" top="0.19685039370078741" bottom="0.19685039370078741" header="0.11811023622047245" footer="0.11811023622047245"/>
  <pageSetup paperSize="9" scale="92"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マスタ!$B$3:$B$104</xm:f>
          </x14:formula1>
          <xm:sqref>D20:D24</xm:sqref>
        </x14:dataValidation>
        <x14:dataValidation type="list" allowBlank="1" showInputMessage="1" showErrorMessage="1" xr:uid="{00000000-0002-0000-0000-000001000000}">
          <x14:formula1>
            <xm:f>マスタ!$A$3:$A$64</xm:f>
          </x14:formula1>
          <xm:sqref>D15:D16</xm:sqref>
        </x14:dataValidation>
        <x14:dataValidation type="list" allowBlank="1" showInputMessage="1" showErrorMessage="1" xr:uid="{00000000-0002-0000-0000-000004000000}">
          <x14:formula1>
            <xm:f>OFFSET('（参考）施設一覧'!$B$1,MATCH(D20,'（参考）施設一覧'!B:B,0)-1,1,COUNTIF('（参考）施設一覧'!B:B,D20))</xm:f>
          </x14:formula1>
          <xm:sqref>E20:G24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CED3-8CF8-406B-BE5B-764CB19C9CB8}">
  <sheetPr codeName="Sheet26">
    <pageSetUpPr fitToPage="1"/>
  </sheetPr>
  <dimension ref="B1:Q117"/>
  <sheetViews>
    <sheetView showGridLines="0" zoomScaleNormal="100" zoomScaleSheetLayoutView="100" workbookViewId="0"/>
  </sheetViews>
  <sheetFormatPr defaultColWidth="9" defaultRowHeight="13.2"/>
  <cols>
    <col min="1" max="2" width="2.59765625" style="57" customWidth="1"/>
    <col min="3" max="3" width="4.296875" style="57" customWidth="1"/>
    <col min="4" max="4" width="5.59765625" style="57" hidden="1" customWidth="1"/>
    <col min="5" max="5" width="14.09765625" style="57" bestFit="1" customWidth="1"/>
    <col min="6" max="9" width="12.59765625" style="57" customWidth="1"/>
    <col min="10" max="10" width="10.09765625" style="57" customWidth="1"/>
    <col min="11" max="11" width="15.59765625" style="57" customWidth="1"/>
    <col min="12" max="13" width="2.59765625" style="57" customWidth="1"/>
    <col min="14" max="14" width="2.796875" style="57" customWidth="1"/>
    <col min="15" max="15" width="9" style="90"/>
    <col min="16" max="16" width="30.59765625" style="88" customWidth="1"/>
    <col min="17" max="17" width="90.69921875" style="57" customWidth="1"/>
    <col min="18" max="16384" width="9" style="57"/>
  </cols>
  <sheetData>
    <row r="1" spans="2:17" ht="15">
      <c r="B1" s="55" t="s">
        <v>57</v>
      </c>
      <c r="C1" s="56"/>
      <c r="D1" s="56"/>
      <c r="E1" s="56"/>
      <c r="K1" s="56"/>
      <c r="O1" s="176" t="s">
        <v>58</v>
      </c>
      <c r="P1" s="176"/>
      <c r="Q1" s="58"/>
    </row>
    <row r="2" spans="2:17" ht="15">
      <c r="B2" s="59"/>
      <c r="C2" s="60" t="s">
        <v>60</v>
      </c>
      <c r="F2" s="61"/>
      <c r="G2" s="61"/>
      <c r="H2" s="61"/>
      <c r="I2" s="61"/>
      <c r="J2" s="61"/>
      <c r="K2" s="62"/>
      <c r="L2" s="63"/>
      <c r="O2" s="64" t="s">
        <v>1</v>
      </c>
      <c r="P2" s="65" t="s">
        <v>2</v>
      </c>
      <c r="Q2" s="58"/>
    </row>
    <row r="3" spans="2:17" ht="15">
      <c r="B3" s="59"/>
      <c r="C3" s="66" t="s">
        <v>64</v>
      </c>
      <c r="F3" s="62"/>
      <c r="G3" s="62"/>
      <c r="H3" s="62"/>
      <c r="I3" s="62"/>
      <c r="J3" s="62"/>
      <c r="K3" s="62"/>
      <c r="L3" s="67"/>
      <c r="O3" s="68"/>
      <c r="P3" s="69"/>
      <c r="Q3" s="64"/>
    </row>
    <row r="4" spans="2:17" ht="15">
      <c r="B4" s="59"/>
      <c r="F4" s="62"/>
      <c r="G4" s="62"/>
      <c r="L4" s="67"/>
      <c r="O4" s="70"/>
      <c r="P4" s="71"/>
      <c r="Q4" s="64"/>
    </row>
    <row r="5" spans="2:17" ht="15">
      <c r="B5" s="59"/>
      <c r="F5" s="62"/>
      <c r="G5" s="62"/>
      <c r="H5" s="177"/>
      <c r="I5" s="177"/>
      <c r="J5" s="72"/>
      <c r="L5" s="67"/>
      <c r="O5" s="70"/>
      <c r="P5" s="71"/>
      <c r="Q5" s="64"/>
    </row>
    <row r="6" spans="2:17" ht="25.5" customHeight="1">
      <c r="B6" s="59"/>
      <c r="C6" s="178" t="s">
        <v>71</v>
      </c>
      <c r="D6" s="178" t="s">
        <v>72</v>
      </c>
      <c r="E6" s="178" t="s">
        <v>73</v>
      </c>
      <c r="F6" s="180" t="s">
        <v>74</v>
      </c>
      <c r="G6" s="181"/>
      <c r="H6" s="181"/>
      <c r="I6" s="182"/>
      <c r="J6" s="178" t="s">
        <v>75</v>
      </c>
      <c r="K6" s="178" t="s">
        <v>63</v>
      </c>
      <c r="L6" s="67"/>
      <c r="O6" s="70"/>
      <c r="P6" s="71"/>
      <c r="Q6" s="73"/>
    </row>
    <row r="7" spans="2:17" ht="15">
      <c r="B7" s="59"/>
      <c r="C7" s="179"/>
      <c r="D7" s="179"/>
      <c r="E7" s="179"/>
      <c r="F7" s="74" t="s">
        <v>76</v>
      </c>
      <c r="G7" s="74" t="s">
        <v>77</v>
      </c>
      <c r="H7" s="74" t="s">
        <v>78</v>
      </c>
      <c r="I7" s="74" t="s">
        <v>79</v>
      </c>
      <c r="J7" s="179"/>
      <c r="K7" s="179"/>
      <c r="L7" s="67"/>
      <c r="O7" s="70"/>
      <c r="P7" s="71"/>
      <c r="Q7" s="73"/>
    </row>
    <row r="8" spans="2:17" ht="22.5" customHeight="1">
      <c r="B8" s="59"/>
      <c r="C8" s="74">
        <f>ROW()-7</f>
        <v>1</v>
      </c>
      <c r="D8" s="75" t="str">
        <f>E8</f>
        <v>●</v>
      </c>
      <c r="E8" s="76" t="s">
        <v>81</v>
      </c>
      <c r="F8" s="77" t="s">
        <v>21</v>
      </c>
      <c r="G8" s="78" t="s">
        <v>461</v>
      </c>
      <c r="H8" s="78" t="s">
        <v>461</v>
      </c>
      <c r="I8" s="79" t="s">
        <v>461</v>
      </c>
      <c r="J8" s="79"/>
      <c r="K8" s="76"/>
      <c r="L8" s="67"/>
      <c r="O8" s="70" t="s">
        <v>5</v>
      </c>
      <c r="P8" s="71" t="str">
        <f>IF(F8&amp;G8&amp;H8&amp;I8&amp;J8&amp;K8="",
"（エラー）未入力",
IF(OR(F8="",G8="",I8=""),
IF(AND(J8&lt;&gt;"",F8&lt;&gt;""),
IF(AND(G8="",H8="",I8="",K8=""),"（正常）入力済み","（エラー）入力重複"),
"（エラー）一部未入力"),
IF(J8="","（正常）入力済み","（エラー）入力重複")))</f>
        <v>（正常）入力済み</v>
      </c>
      <c r="Q8" s="73" t="s">
        <v>82</v>
      </c>
    </row>
    <row r="9" spans="2:17" ht="22.5" customHeight="1">
      <c r="B9" s="59"/>
      <c r="C9" s="74">
        <f t="shared" ref="C9:C37" si="0">ROW()-7</f>
        <v>2</v>
      </c>
      <c r="D9" s="75" t="str">
        <f t="shared" ref="D9:D37" si="1">E9</f>
        <v>●</v>
      </c>
      <c r="E9" s="76" t="s">
        <v>81</v>
      </c>
      <c r="F9" s="78" t="s">
        <v>21</v>
      </c>
      <c r="G9" s="78"/>
      <c r="H9" s="78"/>
      <c r="I9" s="79"/>
      <c r="J9" s="80" t="s">
        <v>68</v>
      </c>
      <c r="K9" s="76"/>
      <c r="L9" s="67"/>
      <c r="O9" s="68" t="s">
        <v>13</v>
      </c>
      <c r="P9" s="71" t="str">
        <f>IF(F9&amp;G9&amp;H9&amp;I9&amp;J9&amp;K9="",
"（複数選択）未入力",
IF(OR(F9="",G9="",I9=""),
IF(AND(J9&lt;&gt;"",F9&lt;&gt;""),
IF(AND(G9="",H9="",I9="",K9=""),"（正常）入力済み","（エラー）入力重複"),
"（エラー）一部未入力"),
IF(J9="","（正常）入力済み","（エラー）入力重複")))</f>
        <v>（正常）入力済み</v>
      </c>
      <c r="Q9" s="73" t="s">
        <v>84</v>
      </c>
    </row>
    <row r="10" spans="2:17" ht="22.5" customHeight="1">
      <c r="B10" s="59"/>
      <c r="C10" s="74">
        <f t="shared" si="0"/>
        <v>3</v>
      </c>
      <c r="D10" s="75">
        <f t="shared" si="1"/>
        <v>0</v>
      </c>
      <c r="E10" s="76"/>
      <c r="F10" s="78" t="s">
        <v>21</v>
      </c>
      <c r="G10" s="78" t="s">
        <v>460</v>
      </c>
      <c r="H10" s="78" t="s">
        <v>460</v>
      </c>
      <c r="I10" s="80" t="s">
        <v>460</v>
      </c>
      <c r="J10" s="80"/>
      <c r="K10" s="76"/>
      <c r="L10" s="67"/>
      <c r="O10" s="68" t="s">
        <v>13</v>
      </c>
      <c r="P10" s="71" t="str">
        <f>IF(F10&amp;G10&amp;H10&amp;I10&amp;J10&amp;K10="",
"（複数選択）未入力",
IF(OR(F10="",G10="",I10=""),
IF(AND(J10&lt;&gt;"",F10&lt;&gt;""),
IF(AND(G10="",H10="",I10="",K10=""),"（正常）入力済み","（エラー）入力重複"),
"（エラー）一部未入力"),
IF(J10="","（正常）入力済み","（エラー）入力重複")))</f>
        <v>（正常）入力済み</v>
      </c>
      <c r="Q10" s="73" t="s">
        <v>86</v>
      </c>
    </row>
    <row r="11" spans="2:17" ht="22.5" customHeight="1">
      <c r="B11" s="59"/>
      <c r="C11" s="74">
        <f t="shared" si="0"/>
        <v>4</v>
      </c>
      <c r="D11" s="75">
        <f t="shared" si="1"/>
        <v>0</v>
      </c>
      <c r="E11" s="76"/>
      <c r="F11" s="78" t="s">
        <v>21</v>
      </c>
      <c r="G11" s="78" t="s">
        <v>461</v>
      </c>
      <c r="H11" s="78" t="s">
        <v>461</v>
      </c>
      <c r="I11" s="79" t="s">
        <v>461</v>
      </c>
      <c r="J11" s="80"/>
      <c r="K11" s="76"/>
      <c r="L11" s="67"/>
      <c r="O11" s="68" t="s">
        <v>13</v>
      </c>
      <c r="P11" s="71" t="str">
        <f t="shared" ref="P11:P37" si="2">IF(F11&amp;G11&amp;H11&amp;I11&amp;J11&amp;K11="",
"（複数選択）未入力",
IF(OR(F11="",G11="",I11=""),
IF(AND(J11&lt;&gt;"",F11&lt;&gt;""),
IF(AND(G11="",H11="",I11="",K11=""),"（正常）入力済み","（エラー）入力重複"),
"（エラー）一部未入力"),
IF(J11="","（正常）入力済み","（エラー）入力重複")))</f>
        <v>（正常）入力済み</v>
      </c>
      <c r="Q11" s="73"/>
    </row>
    <row r="12" spans="2:17" ht="22.5" customHeight="1">
      <c r="B12" s="59"/>
      <c r="C12" s="74">
        <f t="shared" si="0"/>
        <v>5</v>
      </c>
      <c r="D12" s="75">
        <f t="shared" si="1"/>
        <v>0</v>
      </c>
      <c r="E12" s="76"/>
      <c r="F12" s="78" t="s">
        <v>21</v>
      </c>
      <c r="G12" s="78"/>
      <c r="H12" s="78"/>
      <c r="I12" s="79"/>
      <c r="J12" s="80" t="s">
        <v>66</v>
      </c>
      <c r="K12" s="76"/>
      <c r="L12" s="67"/>
      <c r="O12" s="68" t="s">
        <v>13</v>
      </c>
      <c r="P12" s="71" t="str">
        <f t="shared" si="2"/>
        <v>（正常）入力済み</v>
      </c>
    </row>
    <row r="13" spans="2:17" ht="22.5" customHeight="1">
      <c r="B13" s="59"/>
      <c r="C13" s="74">
        <f t="shared" si="0"/>
        <v>6</v>
      </c>
      <c r="D13" s="75">
        <f t="shared" si="1"/>
        <v>0</v>
      </c>
      <c r="E13" s="76"/>
      <c r="F13" s="78"/>
      <c r="G13" s="78"/>
      <c r="H13" s="78"/>
      <c r="I13" s="80"/>
      <c r="J13" s="80"/>
      <c r="K13" s="76"/>
      <c r="L13" s="67"/>
      <c r="O13" s="68" t="s">
        <v>13</v>
      </c>
      <c r="P13" s="71" t="str">
        <f t="shared" si="2"/>
        <v>（複数選択）未入力</v>
      </c>
    </row>
    <row r="14" spans="2:17" ht="22.5" customHeight="1">
      <c r="B14" s="59"/>
      <c r="C14" s="74">
        <f t="shared" si="0"/>
        <v>7</v>
      </c>
      <c r="D14" s="75">
        <f t="shared" si="1"/>
        <v>0</v>
      </c>
      <c r="E14" s="76"/>
      <c r="F14" s="78"/>
      <c r="G14" s="78"/>
      <c r="H14" s="78"/>
      <c r="I14" s="80"/>
      <c r="J14" s="80"/>
      <c r="K14" s="76"/>
      <c r="L14" s="67"/>
      <c r="O14" s="68" t="s">
        <v>13</v>
      </c>
      <c r="P14" s="71" t="str">
        <f t="shared" si="2"/>
        <v>（複数選択）未入力</v>
      </c>
    </row>
    <row r="15" spans="2:17" ht="22.5" customHeight="1">
      <c r="B15" s="59"/>
      <c r="C15" s="74">
        <f t="shared" si="0"/>
        <v>8</v>
      </c>
      <c r="D15" s="75">
        <f t="shared" si="1"/>
        <v>0</v>
      </c>
      <c r="E15" s="76"/>
      <c r="F15" s="78"/>
      <c r="G15" s="78"/>
      <c r="H15" s="78"/>
      <c r="I15" s="80"/>
      <c r="J15" s="80"/>
      <c r="K15" s="76"/>
      <c r="L15" s="67"/>
      <c r="O15" s="68" t="s">
        <v>13</v>
      </c>
      <c r="P15" s="71" t="str">
        <f t="shared" si="2"/>
        <v>（複数選択）未入力</v>
      </c>
    </row>
    <row r="16" spans="2:17" ht="22.5" customHeight="1">
      <c r="B16" s="59"/>
      <c r="C16" s="74">
        <f t="shared" si="0"/>
        <v>9</v>
      </c>
      <c r="D16" s="75">
        <f t="shared" si="1"/>
        <v>0</v>
      </c>
      <c r="E16" s="76"/>
      <c r="F16" s="78"/>
      <c r="G16" s="78"/>
      <c r="H16" s="78"/>
      <c r="I16" s="80"/>
      <c r="J16" s="80"/>
      <c r="K16" s="76"/>
      <c r="L16" s="67"/>
      <c r="O16" s="68" t="s">
        <v>13</v>
      </c>
      <c r="P16" s="71" t="str">
        <f t="shared" si="2"/>
        <v>（複数選択）未入力</v>
      </c>
    </row>
    <row r="17" spans="2:16" ht="22.5" customHeight="1">
      <c r="B17" s="59"/>
      <c r="C17" s="74">
        <f t="shared" si="0"/>
        <v>10</v>
      </c>
      <c r="D17" s="75">
        <f t="shared" si="1"/>
        <v>0</v>
      </c>
      <c r="E17" s="76"/>
      <c r="F17" s="78"/>
      <c r="G17" s="78"/>
      <c r="H17" s="78"/>
      <c r="I17" s="80"/>
      <c r="J17" s="80"/>
      <c r="K17" s="76"/>
      <c r="L17" s="67"/>
      <c r="O17" s="68" t="s">
        <v>13</v>
      </c>
      <c r="P17" s="71" t="str">
        <f t="shared" si="2"/>
        <v>（複数選択）未入力</v>
      </c>
    </row>
    <row r="18" spans="2:16" ht="22.5" customHeight="1">
      <c r="B18" s="59"/>
      <c r="C18" s="74">
        <f t="shared" si="0"/>
        <v>11</v>
      </c>
      <c r="D18" s="75">
        <f t="shared" si="1"/>
        <v>0</v>
      </c>
      <c r="E18" s="76"/>
      <c r="F18" s="78"/>
      <c r="G18" s="78"/>
      <c r="H18" s="78"/>
      <c r="I18" s="80"/>
      <c r="J18" s="80"/>
      <c r="K18" s="76"/>
      <c r="L18" s="67"/>
      <c r="O18" s="68" t="s">
        <v>13</v>
      </c>
      <c r="P18" s="71" t="str">
        <f t="shared" si="2"/>
        <v>（複数選択）未入力</v>
      </c>
    </row>
    <row r="19" spans="2:16" ht="22.5" customHeight="1">
      <c r="B19" s="59"/>
      <c r="C19" s="74">
        <f t="shared" si="0"/>
        <v>12</v>
      </c>
      <c r="D19" s="75">
        <f t="shared" si="1"/>
        <v>0</v>
      </c>
      <c r="E19" s="76"/>
      <c r="F19" s="78"/>
      <c r="G19" s="78"/>
      <c r="H19" s="78"/>
      <c r="I19" s="80"/>
      <c r="J19" s="80"/>
      <c r="K19" s="76"/>
      <c r="L19" s="67"/>
      <c r="O19" s="68" t="s">
        <v>13</v>
      </c>
      <c r="P19" s="71" t="str">
        <f t="shared" si="2"/>
        <v>（複数選択）未入力</v>
      </c>
    </row>
    <row r="20" spans="2:16" ht="22.5" customHeight="1">
      <c r="B20" s="59"/>
      <c r="C20" s="74">
        <f t="shared" si="0"/>
        <v>13</v>
      </c>
      <c r="D20" s="75">
        <f t="shared" si="1"/>
        <v>0</v>
      </c>
      <c r="E20" s="76"/>
      <c r="F20" s="78"/>
      <c r="G20" s="78"/>
      <c r="H20" s="78"/>
      <c r="I20" s="80"/>
      <c r="J20" s="80"/>
      <c r="K20" s="76"/>
      <c r="L20" s="67"/>
      <c r="O20" s="68" t="s">
        <v>13</v>
      </c>
      <c r="P20" s="71" t="str">
        <f t="shared" si="2"/>
        <v>（複数選択）未入力</v>
      </c>
    </row>
    <row r="21" spans="2:16" ht="22.5" customHeight="1">
      <c r="B21" s="59"/>
      <c r="C21" s="74">
        <f t="shared" si="0"/>
        <v>14</v>
      </c>
      <c r="D21" s="75">
        <f t="shared" si="1"/>
        <v>0</v>
      </c>
      <c r="E21" s="76"/>
      <c r="F21" s="78"/>
      <c r="G21" s="78"/>
      <c r="H21" s="78"/>
      <c r="I21" s="80"/>
      <c r="J21" s="80"/>
      <c r="K21" s="76"/>
      <c r="L21" s="67"/>
      <c r="O21" s="68" t="s">
        <v>13</v>
      </c>
      <c r="P21" s="71" t="str">
        <f t="shared" si="2"/>
        <v>（複数選択）未入力</v>
      </c>
    </row>
    <row r="22" spans="2:16" ht="22.5" customHeight="1">
      <c r="B22" s="59"/>
      <c r="C22" s="74">
        <f t="shared" si="0"/>
        <v>15</v>
      </c>
      <c r="D22" s="75">
        <f t="shared" si="1"/>
        <v>0</v>
      </c>
      <c r="E22" s="76"/>
      <c r="F22" s="78"/>
      <c r="G22" s="78"/>
      <c r="H22" s="78"/>
      <c r="I22" s="80"/>
      <c r="J22" s="80"/>
      <c r="K22" s="76"/>
      <c r="L22" s="67"/>
      <c r="O22" s="68" t="s">
        <v>13</v>
      </c>
      <c r="P22" s="71" t="str">
        <f t="shared" si="2"/>
        <v>（複数選択）未入力</v>
      </c>
    </row>
    <row r="23" spans="2:16" ht="22.5" customHeight="1">
      <c r="B23" s="59"/>
      <c r="C23" s="74">
        <f t="shared" si="0"/>
        <v>16</v>
      </c>
      <c r="D23" s="75">
        <f t="shared" si="1"/>
        <v>0</v>
      </c>
      <c r="E23" s="76"/>
      <c r="F23" s="78"/>
      <c r="G23" s="78"/>
      <c r="H23" s="78"/>
      <c r="I23" s="80"/>
      <c r="J23" s="80"/>
      <c r="K23" s="76"/>
      <c r="L23" s="67"/>
      <c r="O23" s="68" t="s">
        <v>13</v>
      </c>
      <c r="P23" s="71" t="str">
        <f t="shared" si="2"/>
        <v>（複数選択）未入力</v>
      </c>
    </row>
    <row r="24" spans="2:16" ht="22.5" customHeight="1">
      <c r="B24" s="59"/>
      <c r="C24" s="74">
        <f t="shared" si="0"/>
        <v>17</v>
      </c>
      <c r="D24" s="75">
        <f t="shared" si="1"/>
        <v>0</v>
      </c>
      <c r="E24" s="76"/>
      <c r="F24" s="78"/>
      <c r="G24" s="78"/>
      <c r="H24" s="78"/>
      <c r="I24" s="80"/>
      <c r="J24" s="80"/>
      <c r="K24" s="76"/>
      <c r="L24" s="67"/>
      <c r="O24" s="68" t="s">
        <v>13</v>
      </c>
      <c r="P24" s="71" t="str">
        <f t="shared" si="2"/>
        <v>（複数選択）未入力</v>
      </c>
    </row>
    <row r="25" spans="2:16" ht="22.5" customHeight="1">
      <c r="B25" s="59"/>
      <c r="C25" s="74">
        <f t="shared" si="0"/>
        <v>18</v>
      </c>
      <c r="D25" s="75">
        <f t="shared" si="1"/>
        <v>0</v>
      </c>
      <c r="E25" s="76"/>
      <c r="F25" s="78"/>
      <c r="G25" s="78"/>
      <c r="H25" s="78"/>
      <c r="I25" s="80"/>
      <c r="J25" s="80"/>
      <c r="K25" s="76"/>
      <c r="L25" s="67"/>
      <c r="O25" s="68" t="s">
        <v>13</v>
      </c>
      <c r="P25" s="71" t="str">
        <f t="shared" si="2"/>
        <v>（複数選択）未入力</v>
      </c>
    </row>
    <row r="26" spans="2:16" ht="22.5" customHeight="1">
      <c r="B26" s="59"/>
      <c r="C26" s="74">
        <f t="shared" si="0"/>
        <v>19</v>
      </c>
      <c r="D26" s="75">
        <f t="shared" si="1"/>
        <v>0</v>
      </c>
      <c r="E26" s="76"/>
      <c r="F26" s="78"/>
      <c r="G26" s="78"/>
      <c r="H26" s="78"/>
      <c r="I26" s="80"/>
      <c r="J26" s="80"/>
      <c r="K26" s="76"/>
      <c r="L26" s="67"/>
      <c r="O26" s="68" t="s">
        <v>13</v>
      </c>
      <c r="P26" s="71" t="str">
        <f t="shared" si="2"/>
        <v>（複数選択）未入力</v>
      </c>
    </row>
    <row r="27" spans="2:16" ht="22.5" customHeight="1">
      <c r="B27" s="59"/>
      <c r="C27" s="74">
        <f t="shared" si="0"/>
        <v>20</v>
      </c>
      <c r="D27" s="75">
        <f t="shared" si="1"/>
        <v>0</v>
      </c>
      <c r="E27" s="76"/>
      <c r="F27" s="78"/>
      <c r="G27" s="78"/>
      <c r="H27" s="78"/>
      <c r="I27" s="80"/>
      <c r="J27" s="80"/>
      <c r="K27" s="76"/>
      <c r="L27" s="67"/>
      <c r="O27" s="68" t="s">
        <v>13</v>
      </c>
      <c r="P27" s="71" t="str">
        <f t="shared" si="2"/>
        <v>（複数選択）未入力</v>
      </c>
    </row>
    <row r="28" spans="2:16" ht="22.5" customHeight="1">
      <c r="B28" s="59"/>
      <c r="C28" s="74">
        <f t="shared" si="0"/>
        <v>21</v>
      </c>
      <c r="D28" s="75">
        <f t="shared" si="1"/>
        <v>0</v>
      </c>
      <c r="E28" s="76"/>
      <c r="F28" s="78"/>
      <c r="G28" s="78"/>
      <c r="H28" s="78"/>
      <c r="I28" s="80"/>
      <c r="J28" s="80"/>
      <c r="K28" s="76"/>
      <c r="L28" s="67"/>
      <c r="O28" s="68" t="s">
        <v>13</v>
      </c>
      <c r="P28" s="71" t="str">
        <f t="shared" si="2"/>
        <v>（複数選択）未入力</v>
      </c>
    </row>
    <row r="29" spans="2:16" ht="22.5" customHeight="1">
      <c r="B29" s="59"/>
      <c r="C29" s="74">
        <f t="shared" si="0"/>
        <v>22</v>
      </c>
      <c r="D29" s="75">
        <f t="shared" si="1"/>
        <v>0</v>
      </c>
      <c r="E29" s="76"/>
      <c r="F29" s="78"/>
      <c r="G29" s="78"/>
      <c r="H29" s="78"/>
      <c r="I29" s="80"/>
      <c r="J29" s="80"/>
      <c r="K29" s="76"/>
      <c r="L29" s="67"/>
      <c r="O29" s="68" t="s">
        <v>13</v>
      </c>
      <c r="P29" s="71" t="str">
        <f t="shared" si="2"/>
        <v>（複数選択）未入力</v>
      </c>
    </row>
    <row r="30" spans="2:16" ht="22.5" customHeight="1">
      <c r="B30" s="59"/>
      <c r="C30" s="74">
        <f t="shared" si="0"/>
        <v>23</v>
      </c>
      <c r="D30" s="75">
        <f t="shared" si="1"/>
        <v>0</v>
      </c>
      <c r="E30" s="76"/>
      <c r="F30" s="78"/>
      <c r="G30" s="78"/>
      <c r="H30" s="78"/>
      <c r="I30" s="80"/>
      <c r="J30" s="80"/>
      <c r="K30" s="76"/>
      <c r="L30" s="67"/>
      <c r="O30" s="68" t="s">
        <v>13</v>
      </c>
      <c r="P30" s="71" t="str">
        <f t="shared" si="2"/>
        <v>（複数選択）未入力</v>
      </c>
    </row>
    <row r="31" spans="2:16" ht="22.5" customHeight="1">
      <c r="B31" s="59"/>
      <c r="C31" s="74">
        <f t="shared" si="0"/>
        <v>24</v>
      </c>
      <c r="D31" s="75">
        <f t="shared" si="1"/>
        <v>0</v>
      </c>
      <c r="E31" s="76"/>
      <c r="F31" s="78"/>
      <c r="G31" s="78"/>
      <c r="H31" s="78"/>
      <c r="I31" s="80"/>
      <c r="J31" s="80"/>
      <c r="K31" s="76"/>
      <c r="L31" s="67"/>
      <c r="O31" s="68" t="s">
        <v>13</v>
      </c>
      <c r="P31" s="71" t="str">
        <f t="shared" si="2"/>
        <v>（複数選択）未入力</v>
      </c>
    </row>
    <row r="32" spans="2:16" ht="22.5" customHeight="1">
      <c r="B32" s="59"/>
      <c r="C32" s="74">
        <f t="shared" si="0"/>
        <v>25</v>
      </c>
      <c r="D32" s="75">
        <f t="shared" si="1"/>
        <v>0</v>
      </c>
      <c r="E32" s="76"/>
      <c r="F32" s="78"/>
      <c r="G32" s="78"/>
      <c r="H32" s="78"/>
      <c r="I32" s="80"/>
      <c r="J32" s="80"/>
      <c r="K32" s="76"/>
      <c r="L32" s="67"/>
      <c r="O32" s="68" t="s">
        <v>13</v>
      </c>
      <c r="P32" s="71" t="str">
        <f t="shared" si="2"/>
        <v>（複数選択）未入力</v>
      </c>
    </row>
    <row r="33" spans="2:16" ht="22.5" customHeight="1">
      <c r="B33" s="59"/>
      <c r="C33" s="74">
        <f t="shared" si="0"/>
        <v>26</v>
      </c>
      <c r="D33" s="75">
        <f t="shared" si="1"/>
        <v>0</v>
      </c>
      <c r="E33" s="76"/>
      <c r="F33" s="78"/>
      <c r="G33" s="78"/>
      <c r="H33" s="78"/>
      <c r="I33" s="80"/>
      <c r="J33" s="80"/>
      <c r="K33" s="76"/>
      <c r="L33" s="67"/>
      <c r="O33" s="68" t="s">
        <v>13</v>
      </c>
      <c r="P33" s="71" t="str">
        <f t="shared" si="2"/>
        <v>（複数選択）未入力</v>
      </c>
    </row>
    <row r="34" spans="2:16" ht="22.5" customHeight="1">
      <c r="B34" s="59"/>
      <c r="C34" s="74">
        <f t="shared" si="0"/>
        <v>27</v>
      </c>
      <c r="D34" s="75">
        <f t="shared" si="1"/>
        <v>0</v>
      </c>
      <c r="E34" s="76"/>
      <c r="F34" s="78"/>
      <c r="G34" s="78"/>
      <c r="H34" s="78"/>
      <c r="I34" s="80"/>
      <c r="J34" s="80"/>
      <c r="K34" s="76"/>
      <c r="L34" s="67"/>
      <c r="O34" s="68" t="s">
        <v>13</v>
      </c>
      <c r="P34" s="71" t="str">
        <f t="shared" si="2"/>
        <v>（複数選択）未入力</v>
      </c>
    </row>
    <row r="35" spans="2:16" ht="22.5" customHeight="1">
      <c r="B35" s="59"/>
      <c r="C35" s="74">
        <f t="shared" si="0"/>
        <v>28</v>
      </c>
      <c r="D35" s="75">
        <f t="shared" si="1"/>
        <v>0</v>
      </c>
      <c r="E35" s="76"/>
      <c r="F35" s="78"/>
      <c r="G35" s="78"/>
      <c r="H35" s="78"/>
      <c r="I35" s="80"/>
      <c r="J35" s="80"/>
      <c r="K35" s="76"/>
      <c r="L35" s="67"/>
      <c r="O35" s="68" t="s">
        <v>13</v>
      </c>
      <c r="P35" s="71" t="str">
        <f t="shared" si="2"/>
        <v>（複数選択）未入力</v>
      </c>
    </row>
    <row r="36" spans="2:16" ht="22.5" customHeight="1">
      <c r="B36" s="59"/>
      <c r="C36" s="74">
        <f t="shared" si="0"/>
        <v>29</v>
      </c>
      <c r="D36" s="75">
        <f t="shared" si="1"/>
        <v>0</v>
      </c>
      <c r="E36" s="76"/>
      <c r="F36" s="78"/>
      <c r="G36" s="78"/>
      <c r="H36" s="78"/>
      <c r="I36" s="80"/>
      <c r="J36" s="80"/>
      <c r="K36" s="76"/>
      <c r="L36" s="67"/>
      <c r="O36" s="68" t="s">
        <v>13</v>
      </c>
      <c r="P36" s="71" t="str">
        <f t="shared" si="2"/>
        <v>（複数選択）未入力</v>
      </c>
    </row>
    <row r="37" spans="2:16" ht="22.5" customHeight="1">
      <c r="B37" s="59"/>
      <c r="C37" s="74">
        <f t="shared" si="0"/>
        <v>30</v>
      </c>
      <c r="D37" s="75">
        <f t="shared" si="1"/>
        <v>0</v>
      </c>
      <c r="E37" s="76"/>
      <c r="F37" s="78"/>
      <c r="G37" s="78"/>
      <c r="H37" s="78"/>
      <c r="I37" s="80"/>
      <c r="J37" s="80"/>
      <c r="K37" s="76"/>
      <c r="L37" s="67"/>
      <c r="O37" s="68" t="s">
        <v>13</v>
      </c>
      <c r="P37" s="71" t="str">
        <f t="shared" si="2"/>
        <v>（複数選択）未入力</v>
      </c>
    </row>
    <row r="38" spans="2:16" ht="15">
      <c r="B38" s="59"/>
      <c r="C38" s="81" t="s">
        <v>115</v>
      </c>
      <c r="D38" s="82"/>
      <c r="E38" s="82"/>
      <c r="F38" s="82"/>
      <c r="G38" s="83"/>
      <c r="H38" s="82"/>
      <c r="I38" s="83"/>
      <c r="J38" s="83"/>
      <c r="K38" s="84"/>
      <c r="L38" s="67"/>
      <c r="O38" s="68"/>
      <c r="P38" s="71"/>
    </row>
    <row r="39" spans="2:16" ht="7.5" customHeight="1">
      <c r="B39" s="85"/>
      <c r="C39" s="86"/>
      <c r="D39" s="86"/>
      <c r="E39" s="86"/>
      <c r="F39" s="56"/>
      <c r="G39" s="56"/>
      <c r="H39" s="56"/>
      <c r="I39" s="56"/>
      <c r="J39" s="56"/>
      <c r="K39" s="86"/>
      <c r="L39" s="87"/>
      <c r="O39" s="57"/>
    </row>
    <row r="40" spans="2:16" ht="409.5" hidden="1" customHeight="1">
      <c r="B40" s="89" t="s">
        <v>118</v>
      </c>
      <c r="C40" s="62"/>
      <c r="D40" s="62"/>
      <c r="E40" s="62"/>
      <c r="F40" s="62"/>
      <c r="G40" s="62"/>
      <c r="H40" s="62"/>
      <c r="I40" s="62"/>
      <c r="J40" s="62"/>
      <c r="K40" s="62"/>
      <c r="L40" s="62"/>
    </row>
    <row r="41" spans="2:16">
      <c r="B41" s="91"/>
      <c r="C41" s="57" t="s">
        <v>120</v>
      </c>
      <c r="P41" s="92"/>
    </row>
    <row r="43" spans="2:16" ht="12.75" customHeight="1">
      <c r="O43" s="88"/>
      <c r="P43" s="57"/>
    </row>
    <row r="44" spans="2:16" ht="12.75" hidden="1" customHeight="1">
      <c r="C44" s="57" t="s">
        <v>124</v>
      </c>
      <c r="M44" s="90"/>
      <c r="O44" s="88"/>
      <c r="P44" s="57"/>
    </row>
    <row r="45" spans="2:16" ht="12" hidden="1" customHeight="1">
      <c r="F45" s="57" t="str">
        <f>IF(COUNTIF(J8:J37,"無地番")&gt;0," 無地番","")&amp;IF(COUNTIF(J8:J37,"道")&gt;0," 道","")&amp;IF(COUNTIF(J8:J37,"水")&gt;0," 水","")</f>
        <v xml:space="preserve"> 無地番 道</v>
      </c>
      <c r="M45" s="90"/>
      <c r="O45" s="88"/>
      <c r="P45" s="57"/>
    </row>
    <row r="46" spans="2:16" ht="12.75" hidden="1" customHeight="1">
      <c r="F46" s="57" t="str">
        <f>F8&amp;G8&amp;H8&amp;I8&amp;IF(K8="","","の一部")&amp;
IF(COUNTA(F8:F37)&gt;1,
IF((COUNTA(F8:F37)-1-(COUNTIF(J8:J37,"無地番")+COUNTIF(J8:J37,"道")+COUNTIF(J8:J37,"水")))&gt;0,
"　外 "&amp;
COUNTA(F8:F37)-1-(COUNTIF(J8:J37,"無地番")+COUNTIF(J8:J37,"道")+COUNTIF(J8:J37,"水"))
&amp;" 筆",""),"")&amp;
IF(OR(COUNTIF(F45,"*無地番*")&gt;0,COUNTIF(F45,"*道*")&gt;0,COUNTIF(F45,"*水*")&gt;0),F45,"")</f>
        <v>新宿区○○○　外 2 筆 無地番 道</v>
      </c>
      <c r="M46" s="90"/>
      <c r="O46" s="88"/>
      <c r="P46" s="57"/>
    </row>
    <row r="47" spans="2:16" ht="12.75" hidden="1" customHeight="1">
      <c r="M47" s="90"/>
      <c r="O47" s="92"/>
      <c r="P47" s="57"/>
    </row>
    <row r="48" spans="2:16" ht="12.75" hidden="1" customHeight="1">
      <c r="M48" s="90"/>
      <c r="O48" s="88"/>
      <c r="P48" s="57"/>
    </row>
    <row r="49" spans="3:16" ht="12.75" hidden="1" customHeight="1">
      <c r="O49" s="88"/>
      <c r="P49" s="57"/>
    </row>
    <row r="50" spans="3:16" hidden="1">
      <c r="C50" s="57" t="s">
        <v>33</v>
      </c>
      <c r="F50" s="57" t="str" cm="1">
        <f t="array" ref="F50">IF(SUMPRODUCT((E8:E38="●")*(J8:J38="無地番"))&gt;0," 無地番","")&amp;IF(SUMPRODUCT((E8:E38="●")*(J8:J38="道"))&gt;0," 道","")&amp;IF(SUMPRODUCT((E8:E38="●")*(J8:J38="水"))&gt;0," 水","")</f>
        <v xml:space="preserve"> 道</v>
      </c>
      <c r="M50" s="90"/>
      <c r="O50" s="88"/>
      <c r="P50" s="57"/>
    </row>
    <row r="51" spans="3:16" hidden="1">
      <c r="F51" s="57" t="str">
        <f>VLOOKUP("●",E8:J38,2,FALSE)&amp;VLOOKUP("●",E8:J38,3,FALSE)&amp;VLOOKUP("●",E8:J38,4,FALSE)&amp;VLOOKUP("●",E8:J38,5,FALSE)&amp;IF(VLOOKUP("●",E8:K38,7,FALSE)="","","の一部")&amp;
IF((COUNTIF(E8:J38,"●")-1-(COUNTIFS(J8:J38,"無地番",E8:E38,"●")+COUNTIFS(J8:J38,"道",E8:E38,"●")+COUNTIFS(J8:J38,"水",E8:E38,"●")))&gt;0,
IF(COUNTIF(E8:J38,"●")&gt;1,"　外 "&amp;COUNTIF(E8:J38,"●")-1-(COUNTIFS(J8:J38,"無地番",E8:E38,"●")+COUNTIFS(J8:J38,"道",E8:E38,"●")+COUNTIFS(J8:J38,"水",E8:E38,"●"))&amp;" 筆",""),"")&amp;
IF(OR(COUNTIF(F50,"*無地番*")&gt;0,COUNTIF(F50,"*道*")&gt;0,COUNTIF(F50,"*水*")&gt;0),F50,"")</f>
        <v>新宿区○○○ 道</v>
      </c>
      <c r="M51" s="90"/>
      <c r="O51" s="88"/>
      <c r="P51" s="57"/>
    </row>
    <row r="52" spans="3:16" hidden="1"/>
    <row r="54" spans="3:16" ht="15" hidden="1">
      <c r="E54" s="68" t="s">
        <v>59</v>
      </c>
    </row>
    <row r="55" spans="3:16" hidden="1">
      <c r="E55" s="90" t="s">
        <v>61</v>
      </c>
      <c r="F55" s="90" t="s">
        <v>62</v>
      </c>
      <c r="G55" s="90" t="s">
        <v>63</v>
      </c>
    </row>
    <row r="56" spans="3:16" hidden="1">
      <c r="E56" s="57" t="s">
        <v>65</v>
      </c>
      <c r="F56" s="57" t="s">
        <v>66</v>
      </c>
      <c r="G56" s="57" t="s">
        <v>63</v>
      </c>
    </row>
    <row r="57" spans="3:16" hidden="1">
      <c r="E57" s="57" t="s">
        <v>67</v>
      </c>
      <c r="F57" s="57" t="s">
        <v>68</v>
      </c>
    </row>
    <row r="58" spans="3:16" hidden="1">
      <c r="E58" s="57" t="s">
        <v>69</v>
      </c>
      <c r="F58" s="57" t="s">
        <v>70</v>
      </c>
    </row>
    <row r="59" spans="3:16" hidden="1">
      <c r="E59" s="57" t="s">
        <v>21</v>
      </c>
    </row>
    <row r="60" spans="3:16" hidden="1">
      <c r="E60" s="57" t="s">
        <v>80</v>
      </c>
    </row>
    <row r="61" spans="3:16" hidden="1">
      <c r="E61" s="57" t="s">
        <v>83</v>
      </c>
    </row>
    <row r="62" spans="3:16" hidden="1">
      <c r="E62" s="57" t="s">
        <v>85</v>
      </c>
    </row>
    <row r="63" spans="3:16" hidden="1">
      <c r="E63" s="57" t="s">
        <v>87</v>
      </c>
    </row>
    <row r="64" spans="3:16" hidden="1">
      <c r="E64" s="57" t="s">
        <v>88</v>
      </c>
    </row>
    <row r="65" spans="5:5" hidden="1">
      <c r="E65" s="57" t="s">
        <v>89</v>
      </c>
    </row>
    <row r="66" spans="5:5" hidden="1">
      <c r="E66" s="57" t="s">
        <v>90</v>
      </c>
    </row>
    <row r="67" spans="5:5" hidden="1">
      <c r="E67" s="57" t="s">
        <v>91</v>
      </c>
    </row>
    <row r="68" spans="5:5" hidden="1">
      <c r="E68" s="57" t="s">
        <v>92</v>
      </c>
    </row>
    <row r="69" spans="5:5" hidden="1">
      <c r="E69" s="57" t="s">
        <v>93</v>
      </c>
    </row>
    <row r="70" spans="5:5" hidden="1">
      <c r="E70" s="57" t="s">
        <v>94</v>
      </c>
    </row>
    <row r="71" spans="5:5" hidden="1">
      <c r="E71" s="57" t="s">
        <v>95</v>
      </c>
    </row>
    <row r="72" spans="5:5" hidden="1">
      <c r="E72" s="57" t="s">
        <v>96</v>
      </c>
    </row>
    <row r="73" spans="5:5" hidden="1">
      <c r="E73" s="57" t="s">
        <v>97</v>
      </c>
    </row>
    <row r="74" spans="5:5" hidden="1">
      <c r="E74" s="57" t="s">
        <v>98</v>
      </c>
    </row>
    <row r="75" spans="5:5" hidden="1">
      <c r="E75" s="57" t="s">
        <v>99</v>
      </c>
    </row>
    <row r="76" spans="5:5" hidden="1">
      <c r="E76" s="57" t="s">
        <v>100</v>
      </c>
    </row>
    <row r="77" spans="5:5" hidden="1">
      <c r="E77" s="57" t="s">
        <v>101</v>
      </c>
    </row>
    <row r="78" spans="5:5" hidden="1">
      <c r="E78" s="57" t="s">
        <v>102</v>
      </c>
    </row>
    <row r="79" spans="5:5" hidden="1">
      <c r="E79" s="57" t="s">
        <v>103</v>
      </c>
    </row>
    <row r="80" spans="5:5" hidden="1">
      <c r="E80" s="57" t="s">
        <v>104</v>
      </c>
    </row>
    <row r="81" spans="5:5" hidden="1">
      <c r="E81" s="57" t="s">
        <v>105</v>
      </c>
    </row>
    <row r="82" spans="5:5" hidden="1">
      <c r="E82" s="57" t="s">
        <v>106</v>
      </c>
    </row>
    <row r="83" spans="5:5" hidden="1">
      <c r="E83" s="57" t="s">
        <v>107</v>
      </c>
    </row>
    <row r="84" spans="5:5" hidden="1">
      <c r="E84" s="57" t="s">
        <v>108</v>
      </c>
    </row>
    <row r="85" spans="5:5" hidden="1">
      <c r="E85" s="57" t="s">
        <v>109</v>
      </c>
    </row>
    <row r="86" spans="5:5" hidden="1">
      <c r="E86" s="57" t="s">
        <v>110</v>
      </c>
    </row>
    <row r="87" spans="5:5" hidden="1">
      <c r="E87" s="57" t="s">
        <v>111</v>
      </c>
    </row>
    <row r="88" spans="5:5" hidden="1">
      <c r="E88" s="57" t="s">
        <v>112</v>
      </c>
    </row>
    <row r="89" spans="5:5" hidden="1">
      <c r="E89" s="57" t="s">
        <v>113</v>
      </c>
    </row>
    <row r="90" spans="5:5" hidden="1">
      <c r="E90" s="57" t="s">
        <v>114</v>
      </c>
    </row>
    <row r="91" spans="5:5" hidden="1">
      <c r="E91" s="57" t="s">
        <v>116</v>
      </c>
    </row>
    <row r="92" spans="5:5" hidden="1">
      <c r="E92" s="57" t="s">
        <v>117</v>
      </c>
    </row>
    <row r="93" spans="5:5" hidden="1">
      <c r="E93" s="57" t="s">
        <v>119</v>
      </c>
    </row>
    <row r="94" spans="5:5" hidden="1">
      <c r="E94" s="57" t="s">
        <v>121</v>
      </c>
    </row>
    <row r="95" spans="5:5" hidden="1">
      <c r="E95" s="57" t="s">
        <v>122</v>
      </c>
    </row>
    <row r="96" spans="5:5" hidden="1">
      <c r="E96" s="57" t="s">
        <v>123</v>
      </c>
    </row>
    <row r="97" spans="5:5" hidden="1">
      <c r="E97" s="57" t="s">
        <v>125</v>
      </c>
    </row>
    <row r="98" spans="5:5" hidden="1">
      <c r="E98" s="57" t="s">
        <v>126</v>
      </c>
    </row>
    <row r="99" spans="5:5" hidden="1">
      <c r="E99" s="57" t="s">
        <v>127</v>
      </c>
    </row>
    <row r="100" spans="5:5" hidden="1">
      <c r="E100" s="57" t="s">
        <v>128</v>
      </c>
    </row>
    <row r="101" spans="5:5" hidden="1">
      <c r="E101" s="57" t="s">
        <v>129</v>
      </c>
    </row>
    <row r="102" spans="5:5" hidden="1">
      <c r="E102" s="57" t="s">
        <v>130</v>
      </c>
    </row>
    <row r="103" spans="5:5" hidden="1">
      <c r="E103" s="57" t="s">
        <v>131</v>
      </c>
    </row>
    <row r="104" spans="5:5" hidden="1">
      <c r="E104" s="57" t="s">
        <v>132</v>
      </c>
    </row>
    <row r="105" spans="5:5" hidden="1">
      <c r="E105" s="57" t="s">
        <v>133</v>
      </c>
    </row>
    <row r="106" spans="5:5" hidden="1">
      <c r="E106" s="57" t="s">
        <v>134</v>
      </c>
    </row>
    <row r="107" spans="5:5" hidden="1">
      <c r="E107" s="57" t="s">
        <v>135</v>
      </c>
    </row>
    <row r="108" spans="5:5" hidden="1">
      <c r="E108" s="57" t="s">
        <v>136</v>
      </c>
    </row>
    <row r="109" spans="5:5" hidden="1">
      <c r="E109" s="57" t="s">
        <v>137</v>
      </c>
    </row>
    <row r="110" spans="5:5" hidden="1">
      <c r="E110" s="57" t="s">
        <v>138</v>
      </c>
    </row>
    <row r="111" spans="5:5" hidden="1">
      <c r="E111" s="57" t="s">
        <v>139</v>
      </c>
    </row>
    <row r="112" spans="5:5" hidden="1">
      <c r="E112" s="57" t="s">
        <v>140</v>
      </c>
    </row>
    <row r="113" spans="5:5" hidden="1">
      <c r="E113" s="57" t="s">
        <v>141</v>
      </c>
    </row>
    <row r="114" spans="5:5" hidden="1">
      <c r="E114" s="57" t="s">
        <v>142</v>
      </c>
    </row>
    <row r="115" spans="5:5" hidden="1">
      <c r="E115" s="57" t="s">
        <v>143</v>
      </c>
    </row>
    <row r="116" spans="5:5" hidden="1">
      <c r="E116" s="57" t="s">
        <v>144</v>
      </c>
    </row>
    <row r="117" spans="5:5" hidden="1">
      <c r="E117" s="57" t="s">
        <v>145</v>
      </c>
    </row>
  </sheetData>
  <mergeCells count="8">
    <mergeCell ref="O1:P1"/>
    <mergeCell ref="H5:I5"/>
    <mergeCell ref="C6:C7"/>
    <mergeCell ref="D6:D7"/>
    <mergeCell ref="E6:E7"/>
    <mergeCell ref="F6:I6"/>
    <mergeCell ref="J6:J7"/>
    <mergeCell ref="K6:K7"/>
  </mergeCells>
  <phoneticPr fontId="20"/>
  <conditionalFormatting sqref="Q3:Q5">
    <cfRule type="cellIs" dxfId="3" priority="4" operator="equal">
      <formula>"必須"</formula>
    </cfRule>
  </conditionalFormatting>
  <conditionalFormatting sqref="P52:P1048576 O43:O51 P1:P42">
    <cfRule type="containsText" dxfId="2" priority="1" operator="containsText" text="（正常）">
      <formula>NOT(ISERROR(SEARCH("（正常）",O1)))</formula>
    </cfRule>
    <cfRule type="containsText" dxfId="1" priority="2" operator="containsText" text="（エラー）">
      <formula>NOT(ISERROR(SEARCH("（エラー）",O1)))</formula>
    </cfRule>
    <cfRule type="containsText" dxfId="0" priority="3" operator="containsText" text="（注意）">
      <formula>NOT(ISERROR(SEARCH("（注意）",O1)))</formula>
    </cfRule>
  </conditionalFormatting>
  <dataValidations count="4">
    <dataValidation type="list" allowBlank="1" showInputMessage="1" showErrorMessage="1" sqref="F8:F37" xr:uid="{E4324A2C-65CD-42F5-8A65-45214749D581}">
      <formula1>$E$56:$E$117</formula1>
    </dataValidation>
    <dataValidation type="list" allowBlank="1" showInputMessage="1" showErrorMessage="1" sqref="K8:K37" xr:uid="{29F23E83-6730-4471-A26E-FBA32A52B5F6}">
      <formula1>$G$56</formula1>
    </dataValidation>
    <dataValidation type="list" allowBlank="1" showInputMessage="1" showErrorMessage="1" sqref="J8:J37" xr:uid="{57837DFD-A9BD-4A80-8290-972FC44DBC07}">
      <formula1>$F$56:$F$58</formula1>
    </dataValidation>
    <dataValidation type="list" allowBlank="1" showInputMessage="1" showErrorMessage="1" sqref="E8:E37" xr:uid="{5C73132C-4886-41C8-A248-1F465D812640}">
      <formula1>"●"</formula1>
    </dataValidation>
  </dataValidations>
  <printOptions horizontalCentered="1"/>
  <pageMargins left="0.19685039370078741" right="0.19685039370078741" top="0.19685039370078741" bottom="0.19685039370078741" header="0.19685039370078741" footer="0.19685039370078741"/>
  <pageSetup paperSize="9" scale="88" fitToHeight="0" orientation="portrait"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399"/>
  <sheetViews>
    <sheetView showGridLines="0" zoomScaleNormal="100" workbookViewId="0"/>
  </sheetViews>
  <sheetFormatPr defaultColWidth="9" defaultRowHeight="15"/>
  <cols>
    <col min="1" max="1" width="4.796875" style="24" customWidth="1"/>
    <col min="2" max="2" width="9" style="24"/>
    <col min="3" max="3" width="100.19921875" style="25" customWidth="1"/>
    <col min="4" max="4" width="9" style="6"/>
    <col min="5" max="8" width="36" style="6" customWidth="1"/>
    <col min="9" max="16384" width="9" style="6"/>
  </cols>
  <sheetData>
    <row r="1" spans="1:3">
      <c r="A1" s="24" t="s">
        <v>146</v>
      </c>
    </row>
    <row r="3" spans="1:3">
      <c r="A3" s="24" t="s">
        <v>147</v>
      </c>
    </row>
    <row r="4" spans="1:3">
      <c r="B4" s="24" t="s">
        <v>148</v>
      </c>
      <c r="C4" s="25" t="s">
        <v>149</v>
      </c>
    </row>
    <row r="5" spans="1:3">
      <c r="B5" s="24">
        <v>1</v>
      </c>
      <c r="C5" s="25" t="s">
        <v>150</v>
      </c>
    </row>
    <row r="6" spans="1:3">
      <c r="B6" s="36">
        <v>1</v>
      </c>
      <c r="C6" s="25" t="s">
        <v>151</v>
      </c>
    </row>
    <row r="7" spans="1:3">
      <c r="B7" s="36">
        <v>1</v>
      </c>
      <c r="C7" s="25" t="s">
        <v>152</v>
      </c>
    </row>
    <row r="8" spans="1:3">
      <c r="B8" s="36">
        <v>1</v>
      </c>
      <c r="C8" s="25" t="s">
        <v>153</v>
      </c>
    </row>
    <row r="9" spans="1:3">
      <c r="B9" s="36">
        <v>1</v>
      </c>
      <c r="C9" s="25" t="s">
        <v>154</v>
      </c>
    </row>
    <row r="10" spans="1:3">
      <c r="B10" s="24" t="s">
        <v>155</v>
      </c>
      <c r="C10" s="25" t="s">
        <v>156</v>
      </c>
    </row>
    <row r="11" spans="1:3">
      <c r="B11" s="36" t="s">
        <v>155</v>
      </c>
      <c r="C11" s="25" t="s">
        <v>157</v>
      </c>
    </row>
    <row r="12" spans="1:3">
      <c r="B12" s="36" t="s">
        <v>155</v>
      </c>
      <c r="C12" s="25" t="s">
        <v>158</v>
      </c>
    </row>
    <row r="13" spans="1:3">
      <c r="B13" s="36" t="s">
        <v>155</v>
      </c>
      <c r="C13" s="25" t="s">
        <v>159</v>
      </c>
    </row>
    <row r="14" spans="1:3">
      <c r="B14" s="24">
        <v>2</v>
      </c>
      <c r="C14" s="25" t="s">
        <v>160</v>
      </c>
    </row>
    <row r="15" spans="1:3">
      <c r="B15" s="36">
        <v>2</v>
      </c>
      <c r="C15" s="25" t="s">
        <v>161</v>
      </c>
    </row>
    <row r="16" spans="1:3">
      <c r="B16" s="36">
        <v>2</v>
      </c>
      <c r="C16" s="25" t="s">
        <v>162</v>
      </c>
    </row>
    <row r="17" spans="2:3">
      <c r="B17" s="36">
        <v>2</v>
      </c>
      <c r="C17" s="25" t="s">
        <v>163</v>
      </c>
    </row>
    <row r="18" spans="2:3">
      <c r="B18" s="24">
        <v>3</v>
      </c>
      <c r="C18" s="25" t="s">
        <v>164</v>
      </c>
    </row>
    <row r="19" spans="2:3">
      <c r="B19" s="36">
        <v>3</v>
      </c>
      <c r="C19" s="25" t="s">
        <v>165</v>
      </c>
    </row>
    <row r="20" spans="2:3">
      <c r="B20" s="36">
        <v>3</v>
      </c>
      <c r="C20" s="25" t="s">
        <v>166</v>
      </c>
    </row>
    <row r="21" spans="2:3">
      <c r="B21" s="36">
        <v>3</v>
      </c>
      <c r="C21" s="25" t="s">
        <v>167</v>
      </c>
    </row>
    <row r="22" spans="2:3">
      <c r="B22" s="36">
        <v>3</v>
      </c>
      <c r="C22" s="25" t="s">
        <v>168</v>
      </c>
    </row>
    <row r="23" spans="2:3">
      <c r="B23" s="36">
        <v>3</v>
      </c>
      <c r="C23" s="25" t="s">
        <v>169</v>
      </c>
    </row>
    <row r="24" spans="2:3">
      <c r="B24" s="24">
        <v>4</v>
      </c>
      <c r="C24" s="25" t="s">
        <v>170</v>
      </c>
    </row>
    <row r="25" spans="2:3">
      <c r="B25" s="36">
        <v>4</v>
      </c>
      <c r="C25" s="25" t="s">
        <v>161</v>
      </c>
    </row>
    <row r="26" spans="2:3">
      <c r="B26" s="36">
        <v>4</v>
      </c>
      <c r="C26" s="25" t="s">
        <v>166</v>
      </c>
    </row>
    <row r="27" spans="2:3">
      <c r="B27" s="36">
        <v>4</v>
      </c>
      <c r="C27" s="25" t="s">
        <v>171</v>
      </c>
    </row>
    <row r="28" spans="2:3">
      <c r="B28" s="36">
        <v>4</v>
      </c>
      <c r="C28" s="25" t="s">
        <v>172</v>
      </c>
    </row>
    <row r="29" spans="2:3">
      <c r="B29" s="24">
        <v>5</v>
      </c>
      <c r="C29" s="25" t="s">
        <v>173</v>
      </c>
    </row>
    <row r="30" spans="2:3">
      <c r="B30" s="36">
        <v>5</v>
      </c>
      <c r="C30" s="25" t="s">
        <v>161</v>
      </c>
    </row>
    <row r="31" spans="2:3">
      <c r="B31" s="36">
        <v>5</v>
      </c>
      <c r="C31" s="25" t="s">
        <v>166</v>
      </c>
    </row>
    <row r="32" spans="2:3">
      <c r="B32" s="36">
        <v>5</v>
      </c>
      <c r="C32" s="25" t="s">
        <v>163</v>
      </c>
    </row>
    <row r="33" spans="2:3">
      <c r="B33" s="36">
        <v>5</v>
      </c>
      <c r="C33" s="25" t="s">
        <v>174</v>
      </c>
    </row>
    <row r="34" spans="2:3">
      <c r="B34" s="36">
        <v>5</v>
      </c>
      <c r="C34" s="25" t="s">
        <v>175</v>
      </c>
    </row>
    <row r="35" spans="2:3">
      <c r="B35" s="36">
        <v>5</v>
      </c>
      <c r="C35" s="25" t="s">
        <v>176</v>
      </c>
    </row>
    <row r="36" spans="2:3">
      <c r="B36" s="24">
        <v>6</v>
      </c>
      <c r="C36" s="25" t="s">
        <v>177</v>
      </c>
    </row>
    <row r="37" spans="2:3">
      <c r="B37" s="24">
        <v>7</v>
      </c>
      <c r="C37" s="25" t="s">
        <v>178</v>
      </c>
    </row>
    <row r="38" spans="2:3">
      <c r="B38" s="36">
        <v>7</v>
      </c>
      <c r="C38" s="25" t="s">
        <v>161</v>
      </c>
    </row>
    <row r="39" spans="2:3">
      <c r="B39" s="36">
        <v>7</v>
      </c>
      <c r="C39" s="25" t="s">
        <v>179</v>
      </c>
    </row>
    <row r="40" spans="2:3">
      <c r="B40" s="36">
        <v>7</v>
      </c>
      <c r="C40" s="25" t="s">
        <v>180</v>
      </c>
    </row>
    <row r="41" spans="2:3">
      <c r="B41" s="36">
        <v>7</v>
      </c>
      <c r="C41" s="25" t="s">
        <v>181</v>
      </c>
    </row>
    <row r="42" spans="2:3">
      <c r="B42" s="36">
        <v>7</v>
      </c>
      <c r="C42" s="25" t="s">
        <v>175</v>
      </c>
    </row>
    <row r="43" spans="2:3">
      <c r="B43" s="24">
        <v>8</v>
      </c>
      <c r="C43" s="25" t="s">
        <v>182</v>
      </c>
    </row>
    <row r="44" spans="2:3">
      <c r="B44" s="24">
        <v>9</v>
      </c>
      <c r="C44" s="25" t="s">
        <v>183</v>
      </c>
    </row>
    <row r="45" spans="2:3">
      <c r="B45" s="24">
        <v>10</v>
      </c>
      <c r="C45" s="25" t="s">
        <v>184</v>
      </c>
    </row>
    <row r="46" spans="2:3">
      <c r="B46" s="36">
        <v>10</v>
      </c>
      <c r="C46" s="25" t="s">
        <v>161</v>
      </c>
    </row>
    <row r="47" spans="2:3">
      <c r="B47" s="36">
        <v>10</v>
      </c>
      <c r="C47" s="25" t="s">
        <v>162</v>
      </c>
    </row>
    <row r="48" spans="2:3">
      <c r="B48" s="36">
        <v>10</v>
      </c>
      <c r="C48" s="25" t="s">
        <v>185</v>
      </c>
    </row>
    <row r="49" spans="2:3">
      <c r="B49" s="36">
        <v>10</v>
      </c>
      <c r="C49" s="25" t="s">
        <v>168</v>
      </c>
    </row>
    <row r="50" spans="2:3">
      <c r="B50" s="36">
        <v>10</v>
      </c>
      <c r="C50" s="25" t="s">
        <v>169</v>
      </c>
    </row>
    <row r="51" spans="2:3">
      <c r="B51" s="36">
        <v>10</v>
      </c>
      <c r="C51" s="25" t="s">
        <v>186</v>
      </c>
    </row>
    <row r="52" spans="2:3">
      <c r="B52" s="24">
        <v>11</v>
      </c>
      <c r="C52" s="25" t="s">
        <v>187</v>
      </c>
    </row>
    <row r="53" spans="2:3">
      <c r="B53" s="36">
        <v>11</v>
      </c>
      <c r="C53" s="25" t="s">
        <v>161</v>
      </c>
    </row>
    <row r="54" spans="2:3">
      <c r="B54" s="36">
        <v>11</v>
      </c>
      <c r="C54" s="25" t="s">
        <v>166</v>
      </c>
    </row>
    <row r="55" spans="2:3">
      <c r="B55" s="36">
        <v>11</v>
      </c>
      <c r="C55" s="25" t="s">
        <v>171</v>
      </c>
    </row>
    <row r="56" spans="2:3">
      <c r="B56" s="36">
        <v>11</v>
      </c>
      <c r="C56" s="25" t="s">
        <v>188</v>
      </c>
    </row>
    <row r="57" spans="2:3">
      <c r="B57" s="36">
        <v>11</v>
      </c>
      <c r="C57" s="25" t="s">
        <v>189</v>
      </c>
    </row>
    <row r="58" spans="2:3">
      <c r="B58" s="24">
        <v>12</v>
      </c>
      <c r="C58" s="25" t="s">
        <v>190</v>
      </c>
    </row>
    <row r="59" spans="2:3">
      <c r="B59" s="36">
        <v>12</v>
      </c>
      <c r="C59" s="25" t="s">
        <v>161</v>
      </c>
    </row>
    <row r="60" spans="2:3">
      <c r="B60" s="36">
        <v>12</v>
      </c>
      <c r="C60" s="25" t="s">
        <v>166</v>
      </c>
    </row>
    <row r="61" spans="2:3">
      <c r="B61" s="36">
        <v>12</v>
      </c>
      <c r="C61" s="25" t="s">
        <v>171</v>
      </c>
    </row>
    <row r="62" spans="2:3">
      <c r="B62" s="36">
        <v>12</v>
      </c>
      <c r="C62" s="25" t="s">
        <v>181</v>
      </c>
    </row>
    <row r="63" spans="2:3">
      <c r="B63" s="24">
        <v>13</v>
      </c>
      <c r="C63" s="25" t="s">
        <v>191</v>
      </c>
    </row>
    <row r="64" spans="2:3">
      <c r="B64" s="36">
        <v>13</v>
      </c>
      <c r="C64" s="25" t="s">
        <v>161</v>
      </c>
    </row>
    <row r="65" spans="2:3">
      <c r="B65" s="36">
        <v>13</v>
      </c>
      <c r="C65" s="25" t="s">
        <v>166</v>
      </c>
    </row>
    <row r="66" spans="2:3">
      <c r="B66" s="36">
        <v>13</v>
      </c>
      <c r="C66" s="25" t="s">
        <v>192</v>
      </c>
    </row>
    <row r="67" spans="2:3">
      <c r="B67" s="24">
        <v>14</v>
      </c>
      <c r="C67" s="25" t="s">
        <v>193</v>
      </c>
    </row>
    <row r="68" spans="2:3">
      <c r="B68" s="36">
        <v>14</v>
      </c>
      <c r="C68" s="25" t="s">
        <v>194</v>
      </c>
    </row>
    <row r="69" spans="2:3">
      <c r="B69" s="36">
        <v>14</v>
      </c>
      <c r="C69" s="25" t="s">
        <v>179</v>
      </c>
    </row>
    <row r="70" spans="2:3">
      <c r="B70" s="36">
        <v>14</v>
      </c>
      <c r="C70" s="25" t="s">
        <v>192</v>
      </c>
    </row>
    <row r="71" spans="2:3">
      <c r="B71" s="36">
        <v>14</v>
      </c>
      <c r="C71" s="25" t="s">
        <v>195</v>
      </c>
    </row>
    <row r="72" spans="2:3">
      <c r="B72" s="24">
        <v>15</v>
      </c>
      <c r="C72" s="25" t="s">
        <v>196</v>
      </c>
    </row>
    <row r="73" spans="2:3">
      <c r="B73" s="36">
        <v>15</v>
      </c>
      <c r="C73" s="25" t="s">
        <v>161</v>
      </c>
    </row>
    <row r="74" spans="2:3">
      <c r="B74" s="36">
        <v>15</v>
      </c>
      <c r="C74" s="25" t="s">
        <v>197</v>
      </c>
    </row>
    <row r="75" spans="2:3">
      <c r="B75" s="36">
        <v>15</v>
      </c>
      <c r="C75" s="25" t="s">
        <v>198</v>
      </c>
    </row>
    <row r="76" spans="2:3">
      <c r="B76" s="24">
        <v>16</v>
      </c>
      <c r="C76" s="25" t="s">
        <v>199</v>
      </c>
    </row>
    <row r="77" spans="2:3">
      <c r="B77" s="24">
        <v>17</v>
      </c>
      <c r="C77" s="25" t="s">
        <v>200</v>
      </c>
    </row>
    <row r="78" spans="2:3">
      <c r="B78" s="24">
        <v>18</v>
      </c>
      <c r="C78" s="25" t="s">
        <v>201</v>
      </c>
    </row>
    <row r="79" spans="2:3">
      <c r="B79" s="24" t="s">
        <v>202</v>
      </c>
      <c r="C79" s="25" t="s">
        <v>203</v>
      </c>
    </row>
    <row r="80" spans="2:3">
      <c r="B80" s="36" t="s">
        <v>202</v>
      </c>
      <c r="C80" s="25" t="s">
        <v>161</v>
      </c>
    </row>
    <row r="81" spans="2:3">
      <c r="B81" s="36" t="s">
        <v>202</v>
      </c>
      <c r="C81" s="25" t="s">
        <v>204</v>
      </c>
    </row>
    <row r="82" spans="2:3">
      <c r="B82" s="36" t="s">
        <v>202</v>
      </c>
      <c r="C82" s="25" t="s">
        <v>205</v>
      </c>
    </row>
    <row r="83" spans="2:3">
      <c r="B83" s="24" t="s">
        <v>206</v>
      </c>
      <c r="C83" s="25" t="s">
        <v>207</v>
      </c>
    </row>
    <row r="84" spans="2:3">
      <c r="B84" s="36" t="s">
        <v>206</v>
      </c>
      <c r="C84" s="25" t="s">
        <v>208</v>
      </c>
    </row>
    <row r="85" spans="2:3">
      <c r="B85" s="36" t="s">
        <v>206</v>
      </c>
      <c r="C85" s="25" t="s">
        <v>166</v>
      </c>
    </row>
    <row r="86" spans="2:3">
      <c r="B86" s="24">
        <v>19</v>
      </c>
      <c r="C86" s="25" t="s">
        <v>209</v>
      </c>
    </row>
    <row r="87" spans="2:3">
      <c r="B87" s="36">
        <v>19</v>
      </c>
      <c r="C87" s="25" t="s">
        <v>210</v>
      </c>
    </row>
    <row r="88" spans="2:3">
      <c r="B88" s="36">
        <v>19</v>
      </c>
      <c r="C88" s="25" t="s">
        <v>211</v>
      </c>
    </row>
    <row r="89" spans="2:3">
      <c r="B89" s="36">
        <v>19</v>
      </c>
      <c r="C89" s="25" t="s">
        <v>212</v>
      </c>
    </row>
    <row r="90" spans="2:3">
      <c r="B90" s="36">
        <v>19</v>
      </c>
      <c r="C90" s="25" t="s">
        <v>213</v>
      </c>
    </row>
    <row r="91" spans="2:3">
      <c r="B91" s="36">
        <v>19</v>
      </c>
      <c r="C91" s="25" t="s">
        <v>214</v>
      </c>
    </row>
    <row r="92" spans="2:3">
      <c r="B92" s="36">
        <v>19</v>
      </c>
      <c r="C92" s="25" t="s">
        <v>215</v>
      </c>
    </row>
    <row r="93" spans="2:3">
      <c r="B93" s="36">
        <v>19</v>
      </c>
      <c r="C93" s="25" t="s">
        <v>216</v>
      </c>
    </row>
    <row r="94" spans="2:3">
      <c r="B94" s="36">
        <v>19</v>
      </c>
      <c r="C94" s="25" t="s">
        <v>217</v>
      </c>
    </row>
    <row r="95" spans="2:3">
      <c r="B95" s="36">
        <v>19</v>
      </c>
      <c r="C95" s="25" t="s">
        <v>218</v>
      </c>
    </row>
    <row r="96" spans="2:3">
      <c r="B96" s="24">
        <v>20</v>
      </c>
      <c r="C96" s="25" t="s">
        <v>219</v>
      </c>
    </row>
    <row r="97" spans="2:3">
      <c r="B97" s="36">
        <v>20</v>
      </c>
      <c r="C97" s="25" t="s">
        <v>220</v>
      </c>
    </row>
    <row r="98" spans="2:3">
      <c r="B98" s="36">
        <v>20</v>
      </c>
      <c r="C98" s="25" t="s">
        <v>221</v>
      </c>
    </row>
    <row r="99" spans="2:3">
      <c r="B99" s="24">
        <v>21</v>
      </c>
      <c r="C99" s="25" t="s">
        <v>222</v>
      </c>
    </row>
    <row r="100" spans="2:3">
      <c r="B100" s="36">
        <v>21</v>
      </c>
      <c r="C100" s="25" t="s">
        <v>223</v>
      </c>
    </row>
    <row r="101" spans="2:3">
      <c r="B101" s="36">
        <v>21</v>
      </c>
      <c r="C101" s="25" t="s">
        <v>224</v>
      </c>
    </row>
    <row r="102" spans="2:3">
      <c r="B102" s="36">
        <v>21</v>
      </c>
      <c r="C102" s="25" t="s">
        <v>225</v>
      </c>
    </row>
    <row r="103" spans="2:3">
      <c r="B103" s="24" t="s">
        <v>226</v>
      </c>
      <c r="C103" s="25" t="s">
        <v>227</v>
      </c>
    </row>
    <row r="104" spans="2:3">
      <c r="B104" s="24" t="s">
        <v>228</v>
      </c>
      <c r="C104" s="25" t="s">
        <v>229</v>
      </c>
    </row>
    <row r="105" spans="2:3">
      <c r="B105" s="24" t="s">
        <v>230</v>
      </c>
      <c r="C105" s="25" t="s">
        <v>231</v>
      </c>
    </row>
    <row r="106" spans="2:3">
      <c r="B106" s="36" t="s">
        <v>230</v>
      </c>
      <c r="C106" s="25" t="s">
        <v>232</v>
      </c>
    </row>
    <row r="107" spans="2:3">
      <c r="B107" s="36" t="s">
        <v>230</v>
      </c>
      <c r="C107" s="25" t="s">
        <v>233</v>
      </c>
    </row>
    <row r="108" spans="2:3">
      <c r="B108" s="24">
        <v>22</v>
      </c>
      <c r="C108" s="25" t="s">
        <v>234</v>
      </c>
    </row>
    <row r="109" spans="2:3">
      <c r="B109" s="36">
        <v>22</v>
      </c>
      <c r="C109" s="25" t="s">
        <v>232</v>
      </c>
    </row>
    <row r="110" spans="2:3">
      <c r="B110" s="36">
        <v>22</v>
      </c>
      <c r="C110" s="25" t="s">
        <v>235</v>
      </c>
    </row>
    <row r="111" spans="2:3">
      <c r="B111" s="24">
        <v>23</v>
      </c>
      <c r="C111" s="25" t="s">
        <v>236</v>
      </c>
    </row>
    <row r="112" spans="2:3">
      <c r="B112" s="36">
        <v>23</v>
      </c>
      <c r="C112" s="25" t="s">
        <v>194</v>
      </c>
    </row>
    <row r="113" spans="2:3">
      <c r="B113" s="36">
        <v>23</v>
      </c>
      <c r="C113" s="25" t="s">
        <v>237</v>
      </c>
    </row>
    <row r="114" spans="2:3">
      <c r="B114" s="36">
        <v>23</v>
      </c>
      <c r="C114" s="25" t="s">
        <v>238</v>
      </c>
    </row>
    <row r="115" spans="2:3">
      <c r="B115" s="36">
        <v>23</v>
      </c>
      <c r="C115" s="25" t="s">
        <v>239</v>
      </c>
    </row>
    <row r="116" spans="2:3">
      <c r="B116" s="36">
        <v>23</v>
      </c>
      <c r="C116" s="25" t="s">
        <v>240</v>
      </c>
    </row>
    <row r="117" spans="2:3">
      <c r="B117" s="36">
        <v>23</v>
      </c>
      <c r="C117" s="25" t="s">
        <v>241</v>
      </c>
    </row>
    <row r="118" spans="2:3">
      <c r="B118" s="36">
        <v>23</v>
      </c>
      <c r="C118" s="25" t="s">
        <v>242</v>
      </c>
    </row>
    <row r="119" spans="2:3">
      <c r="B119" s="36">
        <v>23</v>
      </c>
      <c r="C119" s="25" t="s">
        <v>243</v>
      </c>
    </row>
    <row r="120" spans="2:3">
      <c r="B120" s="36">
        <v>23</v>
      </c>
      <c r="C120" s="25" t="s">
        <v>244</v>
      </c>
    </row>
    <row r="121" spans="2:3">
      <c r="B121" s="36">
        <v>23</v>
      </c>
      <c r="C121" s="25" t="s">
        <v>245</v>
      </c>
    </row>
    <row r="122" spans="2:3">
      <c r="B122" s="36">
        <v>23</v>
      </c>
      <c r="C122" s="25" t="s">
        <v>246</v>
      </c>
    </row>
    <row r="123" spans="2:3">
      <c r="B123" s="24" t="s">
        <v>247</v>
      </c>
      <c r="C123" s="25" t="s">
        <v>248</v>
      </c>
    </row>
    <row r="124" spans="2:3">
      <c r="B124" s="36" t="s">
        <v>247</v>
      </c>
      <c r="C124" s="25" t="s">
        <v>249</v>
      </c>
    </row>
    <row r="125" spans="2:3">
      <c r="B125" s="36" t="s">
        <v>247</v>
      </c>
      <c r="C125" s="25" t="s">
        <v>250</v>
      </c>
    </row>
    <row r="126" spans="2:3">
      <c r="B126" s="24">
        <v>24</v>
      </c>
      <c r="C126" s="25" t="s">
        <v>251</v>
      </c>
    </row>
    <row r="127" spans="2:3">
      <c r="B127" s="36">
        <v>24</v>
      </c>
      <c r="C127" s="25" t="s">
        <v>252</v>
      </c>
    </row>
    <row r="128" spans="2:3">
      <c r="B128" s="36">
        <v>24</v>
      </c>
      <c r="C128" s="25" t="s">
        <v>253</v>
      </c>
    </row>
    <row r="129" spans="2:3">
      <c r="B129" s="36">
        <v>24</v>
      </c>
      <c r="C129" s="25" t="s">
        <v>254</v>
      </c>
    </row>
    <row r="130" spans="2:3">
      <c r="B130" s="36">
        <v>24</v>
      </c>
      <c r="C130" s="25" t="s">
        <v>255</v>
      </c>
    </row>
    <row r="131" spans="2:3">
      <c r="B131" s="36">
        <v>24</v>
      </c>
      <c r="C131" s="25" t="s">
        <v>256</v>
      </c>
    </row>
    <row r="132" spans="2:3">
      <c r="B132" s="24">
        <v>25</v>
      </c>
      <c r="C132" s="25" t="s">
        <v>257</v>
      </c>
    </row>
    <row r="133" spans="2:3">
      <c r="B133" s="24">
        <v>26</v>
      </c>
      <c r="C133" s="25" t="s">
        <v>258</v>
      </c>
    </row>
    <row r="134" spans="2:3">
      <c r="B134" s="36">
        <v>26</v>
      </c>
      <c r="C134" s="25" t="s">
        <v>259</v>
      </c>
    </row>
    <row r="135" spans="2:3">
      <c r="B135" s="36">
        <v>26</v>
      </c>
      <c r="C135" s="25" t="s">
        <v>197</v>
      </c>
    </row>
    <row r="136" spans="2:3">
      <c r="B136" s="36">
        <v>26</v>
      </c>
      <c r="C136" s="25" t="s">
        <v>260</v>
      </c>
    </row>
    <row r="137" spans="2:3">
      <c r="B137" s="36">
        <v>26</v>
      </c>
      <c r="C137" s="25" t="s">
        <v>261</v>
      </c>
    </row>
    <row r="138" spans="2:3">
      <c r="B138" s="36">
        <v>26</v>
      </c>
      <c r="C138" s="25" t="s">
        <v>262</v>
      </c>
    </row>
    <row r="139" spans="2:3">
      <c r="B139" s="24">
        <v>27</v>
      </c>
      <c r="C139" s="25" t="s">
        <v>263</v>
      </c>
    </row>
    <row r="140" spans="2:3">
      <c r="B140" s="36">
        <v>27</v>
      </c>
      <c r="C140" s="25" t="s">
        <v>252</v>
      </c>
    </row>
    <row r="141" spans="2:3">
      <c r="B141" s="36">
        <v>27</v>
      </c>
      <c r="C141" s="25" t="s">
        <v>264</v>
      </c>
    </row>
    <row r="142" spans="2:3">
      <c r="B142" s="36">
        <v>27</v>
      </c>
      <c r="C142" s="25" t="s">
        <v>265</v>
      </c>
    </row>
    <row r="143" spans="2:3">
      <c r="B143" s="36">
        <v>27</v>
      </c>
      <c r="C143" s="25" t="s">
        <v>266</v>
      </c>
    </row>
    <row r="144" spans="2:3">
      <c r="B144" s="36">
        <v>27</v>
      </c>
      <c r="C144" s="25" t="s">
        <v>267</v>
      </c>
    </row>
    <row r="145" spans="2:3">
      <c r="B145" s="36">
        <v>27</v>
      </c>
      <c r="C145" s="25" t="s">
        <v>268</v>
      </c>
    </row>
    <row r="146" spans="2:3">
      <c r="B146" s="36">
        <v>27</v>
      </c>
      <c r="C146" s="25" t="s">
        <v>269</v>
      </c>
    </row>
    <row r="147" spans="2:3">
      <c r="B147" s="36">
        <v>27</v>
      </c>
      <c r="C147" s="25" t="s">
        <v>270</v>
      </c>
    </row>
    <row r="148" spans="2:3">
      <c r="B148" s="36">
        <v>27</v>
      </c>
      <c r="C148" s="25" t="s">
        <v>271</v>
      </c>
    </row>
    <row r="149" spans="2:3">
      <c r="B149" s="36">
        <v>27</v>
      </c>
      <c r="C149" s="25" t="s">
        <v>272</v>
      </c>
    </row>
    <row r="150" spans="2:3">
      <c r="B150" s="36">
        <v>27</v>
      </c>
      <c r="C150" s="25" t="s">
        <v>273</v>
      </c>
    </row>
    <row r="151" spans="2:3">
      <c r="B151" s="24">
        <v>28</v>
      </c>
      <c r="C151" s="25" t="s">
        <v>274</v>
      </c>
    </row>
    <row r="152" spans="2:3">
      <c r="B152" s="36">
        <v>28</v>
      </c>
      <c r="C152" s="25" t="s">
        <v>275</v>
      </c>
    </row>
    <row r="153" spans="2:3">
      <c r="B153" s="36">
        <v>28</v>
      </c>
      <c r="C153" s="25" t="s">
        <v>276</v>
      </c>
    </row>
    <row r="154" spans="2:3">
      <c r="B154" s="36">
        <v>28</v>
      </c>
      <c r="C154" s="25" t="s">
        <v>277</v>
      </c>
    </row>
    <row r="155" spans="2:3">
      <c r="B155" s="36">
        <v>28</v>
      </c>
      <c r="C155" s="25" t="s">
        <v>278</v>
      </c>
    </row>
    <row r="156" spans="2:3">
      <c r="B156" s="36">
        <v>28</v>
      </c>
      <c r="C156" s="25" t="s">
        <v>279</v>
      </c>
    </row>
    <row r="157" spans="2:3">
      <c r="B157" s="36">
        <v>28</v>
      </c>
      <c r="C157" s="25" t="s">
        <v>280</v>
      </c>
    </row>
    <row r="158" spans="2:3">
      <c r="B158" s="24">
        <v>29</v>
      </c>
      <c r="C158" s="25" t="s">
        <v>281</v>
      </c>
    </row>
    <row r="159" spans="2:3">
      <c r="B159" s="36">
        <v>29</v>
      </c>
      <c r="C159" s="25" t="s">
        <v>282</v>
      </c>
    </row>
    <row r="160" spans="2:3">
      <c r="B160" s="36">
        <v>29</v>
      </c>
      <c r="C160" s="25" t="s">
        <v>283</v>
      </c>
    </row>
    <row r="161" spans="2:3">
      <c r="B161" s="36">
        <v>29</v>
      </c>
      <c r="C161" s="25" t="s">
        <v>284</v>
      </c>
    </row>
    <row r="162" spans="2:3">
      <c r="B162" s="24">
        <v>30</v>
      </c>
      <c r="C162" s="25" t="s">
        <v>285</v>
      </c>
    </row>
    <row r="163" spans="2:3">
      <c r="B163" s="36">
        <v>30</v>
      </c>
      <c r="C163" s="25" t="s">
        <v>161</v>
      </c>
    </row>
    <row r="164" spans="2:3">
      <c r="B164" s="36">
        <v>30</v>
      </c>
      <c r="C164" s="25" t="s">
        <v>286</v>
      </c>
    </row>
    <row r="165" spans="2:3">
      <c r="B165" s="36">
        <v>30</v>
      </c>
      <c r="C165" s="25" t="s">
        <v>287</v>
      </c>
    </row>
    <row r="166" spans="2:3">
      <c r="B166" s="36">
        <v>30</v>
      </c>
      <c r="C166" s="25" t="s">
        <v>168</v>
      </c>
    </row>
    <row r="167" spans="2:3">
      <c r="B167" s="24">
        <v>31</v>
      </c>
      <c r="C167" s="25" t="s">
        <v>288</v>
      </c>
    </row>
    <row r="168" spans="2:3">
      <c r="B168" s="36">
        <v>31</v>
      </c>
      <c r="C168" s="25" t="s">
        <v>289</v>
      </c>
    </row>
    <row r="169" spans="2:3">
      <c r="B169" s="36">
        <v>31</v>
      </c>
      <c r="C169" s="25" t="s">
        <v>290</v>
      </c>
    </row>
    <row r="170" spans="2:3">
      <c r="B170" s="36">
        <v>31</v>
      </c>
      <c r="C170" s="25" t="s">
        <v>291</v>
      </c>
    </row>
    <row r="171" spans="2:3">
      <c r="B171" s="24">
        <v>32</v>
      </c>
      <c r="C171" s="25" t="s">
        <v>292</v>
      </c>
    </row>
    <row r="172" spans="2:3">
      <c r="B172" s="36">
        <v>32</v>
      </c>
      <c r="C172" s="25" t="s">
        <v>252</v>
      </c>
    </row>
    <row r="173" spans="2:3">
      <c r="B173" s="36">
        <v>32</v>
      </c>
      <c r="C173" s="25" t="s">
        <v>293</v>
      </c>
    </row>
    <row r="174" spans="2:3">
      <c r="B174" s="36">
        <v>32</v>
      </c>
      <c r="C174" s="25" t="s">
        <v>287</v>
      </c>
    </row>
    <row r="175" spans="2:3">
      <c r="B175" s="36">
        <v>32</v>
      </c>
      <c r="C175" s="25" t="s">
        <v>255</v>
      </c>
    </row>
    <row r="176" spans="2:3">
      <c r="B176" s="24">
        <v>33</v>
      </c>
      <c r="C176" s="25" t="s">
        <v>294</v>
      </c>
    </row>
    <row r="177" spans="2:3">
      <c r="B177" s="36">
        <v>33</v>
      </c>
      <c r="C177" s="25" t="s">
        <v>295</v>
      </c>
    </row>
    <row r="178" spans="2:3">
      <c r="B178" s="36">
        <v>33</v>
      </c>
      <c r="C178" s="25" t="s">
        <v>296</v>
      </c>
    </row>
    <row r="179" spans="2:3">
      <c r="B179" s="36">
        <v>33</v>
      </c>
      <c r="C179" s="25" t="s">
        <v>287</v>
      </c>
    </row>
    <row r="180" spans="2:3">
      <c r="B180" s="36">
        <v>33</v>
      </c>
      <c r="C180" s="25" t="s">
        <v>297</v>
      </c>
    </row>
    <row r="181" spans="2:3">
      <c r="B181" s="36">
        <v>33</v>
      </c>
      <c r="C181" s="25" t="s">
        <v>298</v>
      </c>
    </row>
    <row r="182" spans="2:3">
      <c r="B182" s="36">
        <v>33</v>
      </c>
      <c r="C182" s="25" t="s">
        <v>299</v>
      </c>
    </row>
    <row r="183" spans="2:3">
      <c r="B183" s="36">
        <v>33</v>
      </c>
      <c r="C183" s="25" t="s">
        <v>300</v>
      </c>
    </row>
    <row r="184" spans="2:3">
      <c r="B184" s="36">
        <v>33</v>
      </c>
      <c r="C184" s="25" t="s">
        <v>301</v>
      </c>
    </row>
    <row r="185" spans="2:3">
      <c r="B185" s="36">
        <v>33</v>
      </c>
      <c r="C185" s="25" t="s">
        <v>302</v>
      </c>
    </row>
    <row r="186" spans="2:3">
      <c r="B186" s="36">
        <v>33</v>
      </c>
      <c r="C186" s="25" t="s">
        <v>303</v>
      </c>
    </row>
    <row r="187" spans="2:3">
      <c r="B187" s="24">
        <v>34</v>
      </c>
      <c r="C187" s="25" t="s">
        <v>304</v>
      </c>
    </row>
    <row r="188" spans="2:3">
      <c r="B188" s="36">
        <v>34</v>
      </c>
      <c r="C188" s="25" t="s">
        <v>305</v>
      </c>
    </row>
    <row r="189" spans="2:3">
      <c r="B189" s="36">
        <v>34</v>
      </c>
      <c r="C189" s="25" t="s">
        <v>306</v>
      </c>
    </row>
    <row r="190" spans="2:3">
      <c r="B190" s="36">
        <v>34</v>
      </c>
      <c r="C190" s="25" t="s">
        <v>307</v>
      </c>
    </row>
    <row r="191" spans="2:3">
      <c r="B191" s="36">
        <v>34</v>
      </c>
      <c r="C191" s="25" t="s">
        <v>308</v>
      </c>
    </row>
    <row r="192" spans="2:3">
      <c r="B192" s="36">
        <v>34</v>
      </c>
      <c r="C192" s="25" t="s">
        <v>309</v>
      </c>
    </row>
    <row r="193" spans="2:3">
      <c r="B193" s="24">
        <v>35</v>
      </c>
      <c r="C193" s="25" t="s">
        <v>310</v>
      </c>
    </row>
    <row r="194" spans="2:3">
      <c r="B194" s="36">
        <v>35</v>
      </c>
      <c r="C194" s="25" t="s">
        <v>311</v>
      </c>
    </row>
    <row r="195" spans="2:3">
      <c r="B195" s="36">
        <v>35</v>
      </c>
      <c r="C195" s="25" t="s">
        <v>253</v>
      </c>
    </row>
    <row r="196" spans="2:3">
      <c r="B196" s="36">
        <v>35</v>
      </c>
      <c r="C196" s="25" t="s">
        <v>312</v>
      </c>
    </row>
    <row r="197" spans="2:3">
      <c r="B197" s="24">
        <v>36</v>
      </c>
      <c r="C197" s="25" t="s">
        <v>313</v>
      </c>
    </row>
    <row r="198" spans="2:3">
      <c r="B198" s="36">
        <v>36</v>
      </c>
      <c r="C198" s="25" t="s">
        <v>314</v>
      </c>
    </row>
    <row r="199" spans="2:3">
      <c r="B199" s="36">
        <v>36</v>
      </c>
      <c r="C199" s="25" t="s">
        <v>315</v>
      </c>
    </row>
    <row r="200" spans="2:3">
      <c r="B200" s="36">
        <v>36</v>
      </c>
      <c r="C200" s="25" t="s">
        <v>316</v>
      </c>
    </row>
    <row r="201" spans="2:3" ht="30">
      <c r="B201" s="24">
        <v>37</v>
      </c>
      <c r="C201" s="25" t="s">
        <v>317</v>
      </c>
    </row>
    <row r="202" spans="2:3">
      <c r="B202" s="36">
        <v>37</v>
      </c>
      <c r="C202" s="25" t="s">
        <v>259</v>
      </c>
    </row>
    <row r="203" spans="2:3">
      <c r="B203" s="36">
        <v>37</v>
      </c>
      <c r="C203" s="25" t="s">
        <v>253</v>
      </c>
    </row>
    <row r="204" spans="2:3">
      <c r="B204" s="36">
        <v>37</v>
      </c>
      <c r="C204" s="25" t="s">
        <v>318</v>
      </c>
    </row>
    <row r="205" spans="2:3">
      <c r="B205" s="36">
        <v>37</v>
      </c>
      <c r="C205" s="25" t="s">
        <v>319</v>
      </c>
    </row>
    <row r="206" spans="2:3">
      <c r="B206" s="36">
        <v>37</v>
      </c>
      <c r="C206" s="25" t="s">
        <v>320</v>
      </c>
    </row>
    <row r="207" spans="2:3">
      <c r="B207" s="36">
        <v>37</v>
      </c>
      <c r="C207" s="25" t="s">
        <v>321</v>
      </c>
    </row>
    <row r="208" spans="2:3">
      <c r="B208" s="36">
        <v>37</v>
      </c>
      <c r="C208" s="25" t="s">
        <v>322</v>
      </c>
    </row>
    <row r="209" spans="2:3">
      <c r="B209" s="36">
        <v>37</v>
      </c>
      <c r="C209" s="25" t="s">
        <v>323</v>
      </c>
    </row>
    <row r="210" spans="2:3">
      <c r="B210" s="36">
        <v>37</v>
      </c>
      <c r="C210" s="25" t="s">
        <v>324</v>
      </c>
    </row>
    <row r="211" spans="2:3">
      <c r="B211" s="36">
        <v>37</v>
      </c>
      <c r="C211" s="25" t="s">
        <v>325</v>
      </c>
    </row>
    <row r="212" spans="2:3">
      <c r="B212" s="36">
        <v>37</v>
      </c>
      <c r="C212" s="25" t="s">
        <v>326</v>
      </c>
    </row>
    <row r="213" spans="2:3">
      <c r="B213" s="36">
        <v>37</v>
      </c>
      <c r="C213" s="25" t="s">
        <v>327</v>
      </c>
    </row>
    <row r="214" spans="2:3">
      <c r="B214" s="36">
        <v>37</v>
      </c>
      <c r="C214" s="25" t="s">
        <v>328</v>
      </c>
    </row>
    <row r="215" spans="2:3">
      <c r="B215" s="36">
        <v>37</v>
      </c>
      <c r="C215" s="25" t="s">
        <v>329</v>
      </c>
    </row>
    <row r="216" spans="2:3">
      <c r="B216" s="36">
        <v>37</v>
      </c>
      <c r="C216" s="25" t="s">
        <v>330</v>
      </c>
    </row>
    <row r="217" spans="2:3">
      <c r="B217" s="36">
        <v>37</v>
      </c>
      <c r="C217" s="25" t="s">
        <v>331</v>
      </c>
    </row>
    <row r="218" spans="2:3">
      <c r="B218" s="24">
        <v>38</v>
      </c>
      <c r="C218" s="25" t="s">
        <v>332</v>
      </c>
    </row>
    <row r="219" spans="2:3">
      <c r="B219" s="36">
        <v>38</v>
      </c>
      <c r="C219" s="25" t="s">
        <v>333</v>
      </c>
    </row>
    <row r="220" spans="2:3">
      <c r="B220" s="36">
        <v>38</v>
      </c>
      <c r="C220" s="25" t="s">
        <v>334</v>
      </c>
    </row>
    <row r="221" spans="2:3">
      <c r="B221" s="24" t="s">
        <v>335</v>
      </c>
      <c r="C221" s="25" t="s">
        <v>336</v>
      </c>
    </row>
    <row r="222" spans="2:3">
      <c r="B222" s="24">
        <v>39</v>
      </c>
      <c r="C222" s="25" t="s">
        <v>337</v>
      </c>
    </row>
    <row r="223" spans="2:3">
      <c r="B223" s="36">
        <v>39</v>
      </c>
      <c r="C223" s="25" t="s">
        <v>338</v>
      </c>
    </row>
    <row r="224" spans="2:3">
      <c r="B224" s="36">
        <v>39</v>
      </c>
      <c r="C224" s="25" t="s">
        <v>339</v>
      </c>
    </row>
    <row r="225" spans="2:3">
      <c r="B225" s="24">
        <v>40</v>
      </c>
      <c r="C225" s="25" t="s">
        <v>340</v>
      </c>
    </row>
    <row r="226" spans="2:3">
      <c r="B226" s="24">
        <v>41</v>
      </c>
      <c r="C226" s="25" t="s">
        <v>341</v>
      </c>
    </row>
    <row r="227" spans="2:3">
      <c r="B227" s="36">
        <v>41</v>
      </c>
      <c r="C227" s="25" t="s">
        <v>259</v>
      </c>
    </row>
    <row r="228" spans="2:3">
      <c r="B228" s="36">
        <v>41</v>
      </c>
      <c r="C228" s="25" t="s">
        <v>342</v>
      </c>
    </row>
    <row r="229" spans="2:3">
      <c r="B229" s="24">
        <v>42</v>
      </c>
      <c r="C229" s="25" t="s">
        <v>343</v>
      </c>
    </row>
    <row r="230" spans="2:3">
      <c r="B230" s="36">
        <v>42</v>
      </c>
      <c r="C230" s="25" t="s">
        <v>161</v>
      </c>
    </row>
    <row r="231" spans="2:3">
      <c r="B231" s="36">
        <v>42</v>
      </c>
      <c r="C231" s="25" t="s">
        <v>344</v>
      </c>
    </row>
    <row r="232" spans="2:3">
      <c r="B232" s="36">
        <v>42</v>
      </c>
      <c r="C232" s="25" t="s">
        <v>205</v>
      </c>
    </row>
    <row r="233" spans="2:3">
      <c r="B233" s="24">
        <v>43</v>
      </c>
      <c r="C233" s="25" t="s">
        <v>345</v>
      </c>
    </row>
    <row r="234" spans="2:3">
      <c r="B234" s="24">
        <v>44</v>
      </c>
      <c r="C234" s="25" t="s">
        <v>346</v>
      </c>
    </row>
    <row r="235" spans="2:3">
      <c r="B235" s="36">
        <v>44</v>
      </c>
      <c r="C235" s="25" t="s">
        <v>161</v>
      </c>
    </row>
    <row r="236" spans="2:3">
      <c r="B236" s="36">
        <v>44</v>
      </c>
      <c r="C236" s="25" t="s">
        <v>306</v>
      </c>
    </row>
    <row r="237" spans="2:3">
      <c r="B237" s="24">
        <v>45</v>
      </c>
      <c r="C237" s="25" t="s">
        <v>347</v>
      </c>
    </row>
    <row r="238" spans="2:3">
      <c r="B238" s="24">
        <v>46</v>
      </c>
      <c r="C238" s="25" t="s">
        <v>348</v>
      </c>
    </row>
    <row r="239" spans="2:3">
      <c r="B239" s="36">
        <v>46</v>
      </c>
      <c r="C239" s="25" t="s">
        <v>349</v>
      </c>
    </row>
    <row r="240" spans="2:3">
      <c r="B240" s="36">
        <v>46</v>
      </c>
      <c r="C240" s="25" t="s">
        <v>197</v>
      </c>
    </row>
    <row r="241" spans="2:3">
      <c r="B241" s="36">
        <v>46</v>
      </c>
      <c r="C241" s="25" t="s">
        <v>350</v>
      </c>
    </row>
    <row r="242" spans="2:3">
      <c r="B242" s="36">
        <v>46</v>
      </c>
      <c r="C242" s="25" t="s">
        <v>255</v>
      </c>
    </row>
    <row r="243" spans="2:3">
      <c r="B243" s="24">
        <v>47</v>
      </c>
      <c r="C243" s="25" t="s">
        <v>351</v>
      </c>
    </row>
    <row r="244" spans="2:3">
      <c r="B244" s="36">
        <v>47</v>
      </c>
      <c r="C244" s="25" t="s">
        <v>352</v>
      </c>
    </row>
    <row r="245" spans="2:3">
      <c r="B245" s="36">
        <v>47</v>
      </c>
      <c r="C245" s="25" t="s">
        <v>197</v>
      </c>
    </row>
    <row r="246" spans="2:3">
      <c r="B246" s="36">
        <v>47</v>
      </c>
      <c r="C246" s="25" t="s">
        <v>192</v>
      </c>
    </row>
    <row r="247" spans="2:3">
      <c r="B247" s="36">
        <v>47</v>
      </c>
      <c r="C247" s="25" t="s">
        <v>353</v>
      </c>
    </row>
    <row r="248" spans="2:3">
      <c r="B248" s="36">
        <v>47</v>
      </c>
      <c r="C248" s="25" t="s">
        <v>262</v>
      </c>
    </row>
    <row r="249" spans="2:3">
      <c r="B249" s="24">
        <v>48</v>
      </c>
      <c r="C249" s="25" t="s">
        <v>354</v>
      </c>
    </row>
    <row r="250" spans="2:3">
      <c r="B250" s="24">
        <v>49</v>
      </c>
      <c r="C250" s="25" t="s">
        <v>355</v>
      </c>
    </row>
    <row r="251" spans="2:3">
      <c r="B251" s="24">
        <v>50</v>
      </c>
      <c r="C251" s="25" t="s">
        <v>356</v>
      </c>
    </row>
    <row r="252" spans="2:3">
      <c r="B252" s="24">
        <v>51</v>
      </c>
      <c r="C252" s="25" t="s">
        <v>357</v>
      </c>
    </row>
    <row r="253" spans="2:3">
      <c r="B253" s="36">
        <v>51</v>
      </c>
      <c r="C253" s="25" t="s">
        <v>358</v>
      </c>
    </row>
    <row r="254" spans="2:3">
      <c r="B254" s="36">
        <v>51</v>
      </c>
      <c r="C254" s="25" t="s">
        <v>359</v>
      </c>
    </row>
    <row r="255" spans="2:3">
      <c r="B255" s="36">
        <v>51</v>
      </c>
      <c r="C255" s="25" t="s">
        <v>360</v>
      </c>
    </row>
    <row r="256" spans="2:3">
      <c r="B256" s="36">
        <v>51</v>
      </c>
      <c r="C256" s="25" t="s">
        <v>361</v>
      </c>
    </row>
    <row r="257" spans="2:3">
      <c r="B257" s="36">
        <v>51</v>
      </c>
      <c r="C257" s="25" t="s">
        <v>362</v>
      </c>
    </row>
    <row r="258" spans="2:3" ht="30">
      <c r="B258" s="24" t="s">
        <v>363</v>
      </c>
      <c r="C258" s="25" t="s">
        <v>364</v>
      </c>
    </row>
    <row r="259" spans="2:3">
      <c r="B259" s="24" t="s">
        <v>365</v>
      </c>
      <c r="C259" s="25" t="s">
        <v>366</v>
      </c>
    </row>
    <row r="260" spans="2:3">
      <c r="B260" s="24">
        <v>52</v>
      </c>
      <c r="C260" s="25" t="s">
        <v>367</v>
      </c>
    </row>
    <row r="261" spans="2:3">
      <c r="B261" s="36">
        <v>52</v>
      </c>
      <c r="C261" s="25" t="s">
        <v>259</v>
      </c>
    </row>
    <row r="262" spans="2:3">
      <c r="B262" s="36">
        <v>52</v>
      </c>
      <c r="C262" s="25" t="s">
        <v>344</v>
      </c>
    </row>
    <row r="263" spans="2:3">
      <c r="B263" s="36">
        <v>52</v>
      </c>
      <c r="C263" s="25" t="s">
        <v>368</v>
      </c>
    </row>
    <row r="264" spans="2:3">
      <c r="B264" s="36">
        <v>52</v>
      </c>
      <c r="C264" s="25" t="s">
        <v>369</v>
      </c>
    </row>
    <row r="265" spans="2:3">
      <c r="B265" s="36">
        <v>52</v>
      </c>
      <c r="C265" s="25" t="s">
        <v>370</v>
      </c>
    </row>
    <row r="266" spans="2:3">
      <c r="B266" s="24">
        <v>53</v>
      </c>
      <c r="C266" s="25" t="s">
        <v>371</v>
      </c>
    </row>
    <row r="267" spans="2:3">
      <c r="B267" s="36">
        <v>53</v>
      </c>
      <c r="C267" s="25" t="s">
        <v>372</v>
      </c>
    </row>
    <row r="268" spans="2:3">
      <c r="B268" s="36">
        <v>53</v>
      </c>
      <c r="C268" s="25" t="s">
        <v>315</v>
      </c>
    </row>
    <row r="269" spans="2:3">
      <c r="B269" s="24">
        <v>54</v>
      </c>
      <c r="C269" s="25" t="s">
        <v>373</v>
      </c>
    </row>
    <row r="270" spans="2:3">
      <c r="B270" s="36">
        <v>54</v>
      </c>
      <c r="C270" s="25" t="s">
        <v>374</v>
      </c>
    </row>
    <row r="271" spans="2:3">
      <c r="B271" s="36">
        <v>54</v>
      </c>
      <c r="C271" s="25" t="s">
        <v>375</v>
      </c>
    </row>
    <row r="272" spans="2:3">
      <c r="B272" s="36">
        <v>54</v>
      </c>
      <c r="C272" s="25" t="s">
        <v>376</v>
      </c>
    </row>
    <row r="273" spans="2:3">
      <c r="B273" s="24">
        <v>55</v>
      </c>
      <c r="C273" s="25" t="s">
        <v>377</v>
      </c>
    </row>
    <row r="274" spans="2:3">
      <c r="B274" s="24">
        <v>56</v>
      </c>
      <c r="C274" s="25" t="s">
        <v>378</v>
      </c>
    </row>
    <row r="275" spans="2:3">
      <c r="B275" s="24">
        <v>57</v>
      </c>
      <c r="C275" s="25" t="s">
        <v>379</v>
      </c>
    </row>
    <row r="276" spans="2:3">
      <c r="B276" s="24">
        <v>58</v>
      </c>
      <c r="C276" s="25" t="s">
        <v>380</v>
      </c>
    </row>
    <row r="277" spans="2:3">
      <c r="B277" s="36">
        <v>58</v>
      </c>
      <c r="C277" s="25" t="s">
        <v>381</v>
      </c>
    </row>
    <row r="278" spans="2:3">
      <c r="B278" s="36">
        <v>58</v>
      </c>
      <c r="C278" s="25" t="s">
        <v>382</v>
      </c>
    </row>
    <row r="279" spans="2:3">
      <c r="B279" s="36">
        <v>58</v>
      </c>
      <c r="C279" s="25" t="s">
        <v>383</v>
      </c>
    </row>
    <row r="280" spans="2:3">
      <c r="B280" s="36">
        <v>58</v>
      </c>
      <c r="C280" s="25" t="s">
        <v>384</v>
      </c>
    </row>
    <row r="281" spans="2:3">
      <c r="B281" s="24">
        <v>59</v>
      </c>
      <c r="C281" s="25" t="s">
        <v>385</v>
      </c>
    </row>
    <row r="282" spans="2:3">
      <c r="B282" s="36">
        <v>59</v>
      </c>
      <c r="C282" s="25" t="s">
        <v>381</v>
      </c>
    </row>
    <row r="283" spans="2:3">
      <c r="B283" s="36">
        <v>59</v>
      </c>
      <c r="C283" s="25" t="s">
        <v>382</v>
      </c>
    </row>
    <row r="284" spans="2:3">
      <c r="B284" s="24">
        <v>60</v>
      </c>
      <c r="C284" s="25" t="s">
        <v>386</v>
      </c>
    </row>
    <row r="285" spans="2:3">
      <c r="B285" s="24">
        <v>61</v>
      </c>
      <c r="C285" s="25" t="s">
        <v>387</v>
      </c>
    </row>
    <row r="286" spans="2:3">
      <c r="B286" s="36">
        <v>61</v>
      </c>
      <c r="C286" s="25" t="s">
        <v>388</v>
      </c>
    </row>
    <row r="287" spans="2:3">
      <c r="B287" s="36">
        <v>61</v>
      </c>
      <c r="C287" s="25" t="s">
        <v>389</v>
      </c>
    </row>
    <row r="288" spans="2:3">
      <c r="B288" s="36">
        <v>61</v>
      </c>
      <c r="C288" s="25" t="s">
        <v>390</v>
      </c>
    </row>
    <row r="289" spans="2:3">
      <c r="B289" s="36">
        <v>61</v>
      </c>
      <c r="C289" s="25" t="s">
        <v>391</v>
      </c>
    </row>
    <row r="290" spans="2:3">
      <c r="B290" s="36">
        <v>61</v>
      </c>
      <c r="C290" s="25" t="s">
        <v>256</v>
      </c>
    </row>
    <row r="291" spans="2:3">
      <c r="B291" s="24">
        <v>62</v>
      </c>
      <c r="C291" s="25" t="s">
        <v>392</v>
      </c>
    </row>
    <row r="292" spans="2:3">
      <c r="B292" s="36">
        <v>62</v>
      </c>
      <c r="C292" s="25" t="s">
        <v>393</v>
      </c>
    </row>
    <row r="293" spans="2:3">
      <c r="B293" s="36">
        <v>62</v>
      </c>
      <c r="C293" s="25" t="s">
        <v>31</v>
      </c>
    </row>
    <row r="294" spans="2:3">
      <c r="B294" s="36">
        <v>62</v>
      </c>
      <c r="C294" s="25" t="s">
        <v>394</v>
      </c>
    </row>
    <row r="295" spans="2:3">
      <c r="B295" s="36">
        <v>62</v>
      </c>
      <c r="C295" s="25" t="s">
        <v>395</v>
      </c>
    </row>
    <row r="296" spans="2:3">
      <c r="B296" s="36">
        <v>62</v>
      </c>
      <c r="C296" s="25" t="s">
        <v>262</v>
      </c>
    </row>
    <row r="297" spans="2:3">
      <c r="B297" s="36">
        <v>62</v>
      </c>
      <c r="C297" s="25" t="s">
        <v>396</v>
      </c>
    </row>
    <row r="298" spans="2:3">
      <c r="B298" s="24">
        <v>63</v>
      </c>
      <c r="C298" s="25" t="s">
        <v>397</v>
      </c>
    </row>
    <row r="299" spans="2:3">
      <c r="B299" s="36">
        <v>63</v>
      </c>
      <c r="C299" s="25" t="s">
        <v>398</v>
      </c>
    </row>
    <row r="300" spans="2:3">
      <c r="B300" s="36">
        <v>63</v>
      </c>
      <c r="C300" s="25" t="s">
        <v>399</v>
      </c>
    </row>
    <row r="301" spans="2:3">
      <c r="B301" s="36">
        <v>63</v>
      </c>
      <c r="C301" s="25" t="s">
        <v>400</v>
      </c>
    </row>
    <row r="302" spans="2:3">
      <c r="B302" s="36">
        <v>63</v>
      </c>
      <c r="C302" s="25" t="s">
        <v>395</v>
      </c>
    </row>
    <row r="303" spans="2:3">
      <c r="B303" s="36">
        <v>63</v>
      </c>
      <c r="C303" s="25" t="s">
        <v>262</v>
      </c>
    </row>
    <row r="304" spans="2:3">
      <c r="B304" s="24" t="s">
        <v>401</v>
      </c>
      <c r="C304" s="25" t="s">
        <v>402</v>
      </c>
    </row>
    <row r="305" spans="2:3">
      <c r="B305" s="24" t="s">
        <v>403</v>
      </c>
      <c r="C305" s="25" t="s">
        <v>404</v>
      </c>
    </row>
    <row r="306" spans="2:3">
      <c r="B306" s="24">
        <v>64</v>
      </c>
      <c r="C306" s="25" t="s">
        <v>405</v>
      </c>
    </row>
    <row r="307" spans="2:3">
      <c r="B307" s="36">
        <v>64</v>
      </c>
      <c r="C307" s="25" t="s">
        <v>388</v>
      </c>
    </row>
    <row r="308" spans="2:3">
      <c r="B308" s="36">
        <v>64</v>
      </c>
      <c r="C308" s="25" t="s">
        <v>406</v>
      </c>
    </row>
    <row r="309" spans="2:3" ht="45">
      <c r="B309" s="24" t="s">
        <v>407</v>
      </c>
      <c r="C309" s="25" t="s">
        <v>408</v>
      </c>
    </row>
    <row r="310" spans="2:3">
      <c r="B310" s="36" t="s">
        <v>407</v>
      </c>
      <c r="C310" s="25" t="s">
        <v>409</v>
      </c>
    </row>
    <row r="311" spans="2:3">
      <c r="B311" s="36" t="s">
        <v>407</v>
      </c>
      <c r="C311" s="25" t="s">
        <v>197</v>
      </c>
    </row>
    <row r="312" spans="2:3">
      <c r="B312" s="24">
        <v>65</v>
      </c>
      <c r="C312" s="25" t="s">
        <v>410</v>
      </c>
    </row>
    <row r="313" spans="2:3">
      <c r="B313" s="24">
        <v>66</v>
      </c>
      <c r="C313" s="25" t="s">
        <v>411</v>
      </c>
    </row>
    <row r="314" spans="2:3">
      <c r="B314" s="24" t="s">
        <v>412</v>
      </c>
      <c r="C314" s="25" t="s">
        <v>413</v>
      </c>
    </row>
    <row r="315" spans="2:3" ht="45">
      <c r="B315" s="24" t="s">
        <v>414</v>
      </c>
      <c r="C315" s="25" t="s">
        <v>415</v>
      </c>
    </row>
    <row r="316" spans="2:3">
      <c r="B316" s="36" t="s">
        <v>414</v>
      </c>
      <c r="C316" s="25" t="s">
        <v>416</v>
      </c>
    </row>
    <row r="317" spans="2:3">
      <c r="B317" s="36" t="s">
        <v>414</v>
      </c>
      <c r="C317" s="25" t="s">
        <v>417</v>
      </c>
    </row>
    <row r="318" spans="2:3">
      <c r="B318" s="36" t="s">
        <v>414</v>
      </c>
      <c r="C318" s="25" t="s">
        <v>418</v>
      </c>
    </row>
    <row r="319" spans="2:3" ht="30">
      <c r="B319" s="24" t="s">
        <v>419</v>
      </c>
      <c r="C319" s="25" t="s">
        <v>420</v>
      </c>
    </row>
    <row r="320" spans="2:3">
      <c r="B320" s="24" t="s">
        <v>421</v>
      </c>
      <c r="C320" s="25" t="s">
        <v>422</v>
      </c>
    </row>
    <row r="321" spans="2:3" ht="30">
      <c r="B321" s="24" t="s">
        <v>423</v>
      </c>
      <c r="C321" s="25" t="s">
        <v>424</v>
      </c>
    </row>
    <row r="322" spans="2:3" ht="30">
      <c r="B322" s="24" t="s">
        <v>425</v>
      </c>
      <c r="C322" s="25" t="s">
        <v>426</v>
      </c>
    </row>
    <row r="323" spans="2:3" ht="30">
      <c r="B323" s="24" t="s">
        <v>427</v>
      </c>
      <c r="C323" s="25" t="s">
        <v>428</v>
      </c>
    </row>
    <row r="324" spans="2:3">
      <c r="B324" s="24">
        <v>67</v>
      </c>
      <c r="C324" s="25" t="s">
        <v>429</v>
      </c>
    </row>
    <row r="325" spans="2:3">
      <c r="B325" s="24">
        <v>68</v>
      </c>
      <c r="C325" s="25" t="s">
        <v>430</v>
      </c>
    </row>
    <row r="326" spans="2:3" ht="30">
      <c r="B326" s="24" t="s">
        <v>431</v>
      </c>
      <c r="C326" s="25" t="s">
        <v>432</v>
      </c>
    </row>
    <row r="327" spans="2:3">
      <c r="B327" s="36" t="s">
        <v>431</v>
      </c>
      <c r="C327" s="25" t="s">
        <v>416</v>
      </c>
    </row>
    <row r="328" spans="2:3">
      <c r="B328" s="36" t="s">
        <v>431</v>
      </c>
      <c r="C328" s="25" t="s">
        <v>166</v>
      </c>
    </row>
    <row r="329" spans="2:3">
      <c r="B329" s="36" t="s">
        <v>431</v>
      </c>
      <c r="C329" s="25" t="s">
        <v>418</v>
      </c>
    </row>
    <row r="330" spans="2:3">
      <c r="B330" s="24">
        <v>69</v>
      </c>
      <c r="C330" s="25" t="s">
        <v>433</v>
      </c>
    </row>
    <row r="331" spans="2:3" ht="60">
      <c r="B331" s="24" t="s">
        <v>434</v>
      </c>
      <c r="C331" s="25" t="s">
        <v>435</v>
      </c>
    </row>
    <row r="332" spans="2:3">
      <c r="B332" s="36" t="s">
        <v>434</v>
      </c>
      <c r="C332" s="25" t="s">
        <v>436</v>
      </c>
    </row>
    <row r="333" spans="2:3">
      <c r="B333" s="36" t="s">
        <v>434</v>
      </c>
      <c r="C333" s="25" t="s">
        <v>437</v>
      </c>
    </row>
    <row r="334" spans="2:3">
      <c r="B334" s="24">
        <v>70</v>
      </c>
      <c r="C334" s="25" t="s">
        <v>438</v>
      </c>
    </row>
    <row r="335" spans="2:3" ht="30">
      <c r="B335" s="24" t="s">
        <v>439</v>
      </c>
      <c r="C335" s="25" t="s">
        <v>440</v>
      </c>
    </row>
    <row r="336" spans="2:3">
      <c r="B336" s="24">
        <v>71</v>
      </c>
      <c r="C336" s="25" t="s">
        <v>441</v>
      </c>
    </row>
    <row r="337" spans="2:3" ht="30">
      <c r="B337" s="24" t="s">
        <v>442</v>
      </c>
      <c r="C337" s="25" t="s">
        <v>443</v>
      </c>
    </row>
    <row r="338" spans="2:3">
      <c r="B338" s="36" t="s">
        <v>442</v>
      </c>
      <c r="C338" s="25" t="s">
        <v>259</v>
      </c>
    </row>
    <row r="339" spans="2:3">
      <c r="B339" s="36" t="s">
        <v>442</v>
      </c>
      <c r="C339" s="25" t="s">
        <v>444</v>
      </c>
    </row>
    <row r="340" spans="2:3" ht="30">
      <c r="B340" s="24" t="s">
        <v>445</v>
      </c>
      <c r="C340" s="25" t="s">
        <v>446</v>
      </c>
    </row>
    <row r="341" spans="2:3">
      <c r="B341" s="24" t="s">
        <v>447</v>
      </c>
      <c r="C341" s="25" t="s">
        <v>448</v>
      </c>
    </row>
    <row r="342" spans="2:3" ht="60">
      <c r="B342" s="36" t="s">
        <v>447</v>
      </c>
      <c r="C342" s="25" t="s">
        <v>449</v>
      </c>
    </row>
    <row r="343" spans="2:3">
      <c r="B343" s="36" t="s">
        <v>447</v>
      </c>
      <c r="C343" s="25" t="s">
        <v>450</v>
      </c>
    </row>
    <row r="344" spans="2:3">
      <c r="B344" s="24" t="s">
        <v>451</v>
      </c>
      <c r="C344" s="25" t="s">
        <v>452</v>
      </c>
    </row>
    <row r="345" spans="2:3">
      <c r="B345" s="24" t="s">
        <v>453</v>
      </c>
      <c r="C345" s="25" t="s">
        <v>454</v>
      </c>
    </row>
    <row r="346" spans="2:3" ht="30">
      <c r="B346" s="24">
        <v>72</v>
      </c>
      <c r="C346" s="25" t="s">
        <v>455</v>
      </c>
    </row>
    <row r="347" spans="2:3">
      <c r="B347" s="24">
        <v>73</v>
      </c>
      <c r="C347" s="25" t="s">
        <v>456</v>
      </c>
    </row>
    <row r="348" spans="2:3">
      <c r="B348" s="24">
        <v>74</v>
      </c>
      <c r="C348" s="25" t="s">
        <v>457</v>
      </c>
    </row>
    <row r="352" spans="2:3"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95CE-0E96-40E1-BD29-4950159C7264}">
  <dimension ref="A1:C104"/>
  <sheetViews>
    <sheetView zoomScaleNormal="100" workbookViewId="0"/>
  </sheetViews>
  <sheetFormatPr defaultRowHeight="18"/>
  <cols>
    <col min="1" max="1" width="8.59765625" style="26"/>
  </cols>
  <sheetData>
    <row r="1" spans="1:3">
      <c r="A1" s="33" t="s">
        <v>59</v>
      </c>
    </row>
    <row r="2" spans="1:3">
      <c r="A2" s="33" t="s">
        <v>61</v>
      </c>
      <c r="B2" s="52" t="s">
        <v>458</v>
      </c>
    </row>
    <row r="3" spans="1:3">
      <c r="A3" s="26" t="s">
        <v>65</v>
      </c>
      <c r="B3">
        <v>1</v>
      </c>
    </row>
    <row r="4" spans="1:3">
      <c r="A4" s="26" t="s">
        <v>67</v>
      </c>
      <c r="B4" t="s">
        <v>155</v>
      </c>
    </row>
    <row r="5" spans="1:3">
      <c r="A5" s="26" t="s">
        <v>69</v>
      </c>
      <c r="B5">
        <v>2</v>
      </c>
    </row>
    <row r="6" spans="1:3">
      <c r="A6" s="26" t="s">
        <v>21</v>
      </c>
      <c r="B6">
        <v>3</v>
      </c>
    </row>
    <row r="7" spans="1:3">
      <c r="A7" s="26" t="s">
        <v>80</v>
      </c>
      <c r="B7">
        <v>4</v>
      </c>
    </row>
    <row r="8" spans="1:3">
      <c r="A8" s="26" t="s">
        <v>83</v>
      </c>
      <c r="B8">
        <v>5</v>
      </c>
    </row>
    <row r="9" spans="1:3">
      <c r="A9" s="26" t="s">
        <v>85</v>
      </c>
      <c r="B9">
        <v>6</v>
      </c>
    </row>
    <row r="10" spans="1:3">
      <c r="A10" s="26" t="s">
        <v>87</v>
      </c>
      <c r="B10">
        <v>7</v>
      </c>
    </row>
    <row r="11" spans="1:3">
      <c r="A11" s="26" t="s">
        <v>88</v>
      </c>
      <c r="B11">
        <v>8</v>
      </c>
    </row>
    <row r="12" spans="1:3">
      <c r="A12" s="26" t="s">
        <v>89</v>
      </c>
      <c r="B12">
        <v>9</v>
      </c>
    </row>
    <row r="13" spans="1:3">
      <c r="A13" s="26" t="s">
        <v>90</v>
      </c>
      <c r="B13">
        <v>10</v>
      </c>
    </row>
    <row r="14" spans="1:3">
      <c r="A14" s="26" t="s">
        <v>91</v>
      </c>
      <c r="B14">
        <v>11</v>
      </c>
    </row>
    <row r="15" spans="1:3">
      <c r="A15" s="26" t="s">
        <v>92</v>
      </c>
      <c r="B15" s="23">
        <v>12</v>
      </c>
      <c r="C15" s="23"/>
    </row>
    <row r="16" spans="1:3">
      <c r="A16" s="26" t="s">
        <v>93</v>
      </c>
      <c r="B16" s="23">
        <v>13</v>
      </c>
      <c r="C16" s="23"/>
    </row>
    <row r="17" spans="1:3">
      <c r="A17" s="26" t="s">
        <v>94</v>
      </c>
      <c r="B17" s="23">
        <v>14</v>
      </c>
      <c r="C17" s="23"/>
    </row>
    <row r="18" spans="1:3">
      <c r="A18" s="26" t="s">
        <v>95</v>
      </c>
      <c r="B18">
        <v>15</v>
      </c>
    </row>
    <row r="19" spans="1:3">
      <c r="A19" s="26" t="s">
        <v>96</v>
      </c>
      <c r="B19">
        <v>16</v>
      </c>
    </row>
    <row r="20" spans="1:3">
      <c r="A20" s="26" t="s">
        <v>97</v>
      </c>
      <c r="B20">
        <v>17</v>
      </c>
    </row>
    <row r="21" spans="1:3">
      <c r="A21" s="26" t="s">
        <v>98</v>
      </c>
      <c r="B21">
        <v>18</v>
      </c>
    </row>
    <row r="22" spans="1:3">
      <c r="A22" s="26" t="s">
        <v>99</v>
      </c>
      <c r="B22" t="s">
        <v>202</v>
      </c>
    </row>
    <row r="23" spans="1:3">
      <c r="A23" s="26" t="s">
        <v>100</v>
      </c>
      <c r="B23" t="s">
        <v>206</v>
      </c>
    </row>
    <row r="24" spans="1:3">
      <c r="A24" s="26" t="s">
        <v>101</v>
      </c>
      <c r="B24">
        <v>19</v>
      </c>
    </row>
    <row r="25" spans="1:3">
      <c r="A25" s="26" t="s">
        <v>102</v>
      </c>
      <c r="B25">
        <v>20</v>
      </c>
    </row>
    <row r="26" spans="1:3">
      <c r="A26" s="26" t="s">
        <v>103</v>
      </c>
      <c r="B26">
        <v>21</v>
      </c>
    </row>
    <row r="27" spans="1:3">
      <c r="A27" s="26" t="s">
        <v>104</v>
      </c>
      <c r="B27" t="s">
        <v>226</v>
      </c>
    </row>
    <row r="28" spans="1:3">
      <c r="A28" s="26" t="s">
        <v>105</v>
      </c>
      <c r="B28" t="s">
        <v>228</v>
      </c>
    </row>
    <row r="29" spans="1:3">
      <c r="A29" s="26" t="s">
        <v>106</v>
      </c>
      <c r="B29" t="s">
        <v>230</v>
      </c>
    </row>
    <row r="30" spans="1:3">
      <c r="A30" s="26" t="s">
        <v>107</v>
      </c>
      <c r="B30">
        <v>22</v>
      </c>
    </row>
    <row r="31" spans="1:3">
      <c r="A31" s="26" t="s">
        <v>108</v>
      </c>
      <c r="B31">
        <v>23</v>
      </c>
    </row>
    <row r="32" spans="1:3">
      <c r="A32" s="26" t="s">
        <v>109</v>
      </c>
      <c r="B32" t="s">
        <v>247</v>
      </c>
    </row>
    <row r="33" spans="1:2">
      <c r="A33" s="26" t="s">
        <v>110</v>
      </c>
      <c r="B33">
        <v>24</v>
      </c>
    </row>
    <row r="34" spans="1:2">
      <c r="A34" s="26" t="s">
        <v>111</v>
      </c>
      <c r="B34">
        <v>25</v>
      </c>
    </row>
    <row r="35" spans="1:2">
      <c r="A35" s="26" t="s">
        <v>112</v>
      </c>
      <c r="B35">
        <v>26</v>
      </c>
    </row>
    <row r="36" spans="1:2">
      <c r="A36" s="26" t="s">
        <v>113</v>
      </c>
      <c r="B36">
        <v>27</v>
      </c>
    </row>
    <row r="37" spans="1:2">
      <c r="A37" s="26" t="s">
        <v>114</v>
      </c>
      <c r="B37">
        <v>28</v>
      </c>
    </row>
    <row r="38" spans="1:2">
      <c r="A38" s="26" t="s">
        <v>116</v>
      </c>
      <c r="B38">
        <v>29</v>
      </c>
    </row>
    <row r="39" spans="1:2">
      <c r="A39" s="26" t="s">
        <v>117</v>
      </c>
      <c r="B39">
        <v>30</v>
      </c>
    </row>
    <row r="40" spans="1:2">
      <c r="A40" s="26" t="s">
        <v>119</v>
      </c>
      <c r="B40">
        <v>31</v>
      </c>
    </row>
    <row r="41" spans="1:2">
      <c r="A41" s="26" t="s">
        <v>121</v>
      </c>
      <c r="B41">
        <v>32</v>
      </c>
    </row>
    <row r="42" spans="1:2">
      <c r="A42" s="26" t="s">
        <v>122</v>
      </c>
      <c r="B42">
        <v>33</v>
      </c>
    </row>
    <row r="43" spans="1:2">
      <c r="A43" s="26" t="s">
        <v>123</v>
      </c>
      <c r="B43">
        <v>34</v>
      </c>
    </row>
    <row r="44" spans="1:2">
      <c r="A44" s="26" t="s">
        <v>125</v>
      </c>
      <c r="B44">
        <v>35</v>
      </c>
    </row>
    <row r="45" spans="1:2">
      <c r="A45" s="26" t="s">
        <v>126</v>
      </c>
      <c r="B45">
        <v>36</v>
      </c>
    </row>
    <row r="46" spans="1:2">
      <c r="A46" s="26" t="s">
        <v>127</v>
      </c>
      <c r="B46">
        <v>37</v>
      </c>
    </row>
    <row r="47" spans="1:2">
      <c r="A47" s="26" t="s">
        <v>128</v>
      </c>
      <c r="B47">
        <v>38</v>
      </c>
    </row>
    <row r="48" spans="1:2">
      <c r="A48" s="26" t="s">
        <v>129</v>
      </c>
      <c r="B48" t="s">
        <v>335</v>
      </c>
    </row>
    <row r="49" spans="1:2">
      <c r="A49" s="26" t="s">
        <v>130</v>
      </c>
      <c r="B49">
        <v>39</v>
      </c>
    </row>
    <row r="50" spans="1:2">
      <c r="A50" s="26" t="s">
        <v>131</v>
      </c>
      <c r="B50">
        <v>40</v>
      </c>
    </row>
    <row r="51" spans="1:2">
      <c r="A51" s="26" t="s">
        <v>132</v>
      </c>
      <c r="B51">
        <v>41</v>
      </c>
    </row>
    <row r="52" spans="1:2">
      <c r="A52" s="26" t="s">
        <v>133</v>
      </c>
      <c r="B52">
        <v>42</v>
      </c>
    </row>
    <row r="53" spans="1:2">
      <c r="A53" s="26" t="s">
        <v>134</v>
      </c>
      <c r="B53">
        <v>43</v>
      </c>
    </row>
    <row r="54" spans="1:2">
      <c r="A54" s="26" t="s">
        <v>135</v>
      </c>
      <c r="B54">
        <v>44</v>
      </c>
    </row>
    <row r="55" spans="1:2">
      <c r="A55" s="26" t="s">
        <v>136</v>
      </c>
      <c r="B55">
        <v>45</v>
      </c>
    </row>
    <row r="56" spans="1:2">
      <c r="A56" s="26" t="s">
        <v>137</v>
      </c>
      <c r="B56">
        <v>46</v>
      </c>
    </row>
    <row r="57" spans="1:2">
      <c r="A57" s="26" t="s">
        <v>138</v>
      </c>
      <c r="B57">
        <v>47</v>
      </c>
    </row>
    <row r="58" spans="1:2">
      <c r="A58" s="26" t="s">
        <v>139</v>
      </c>
      <c r="B58">
        <v>48</v>
      </c>
    </row>
    <row r="59" spans="1:2">
      <c r="A59" s="26" t="s">
        <v>140</v>
      </c>
      <c r="B59">
        <v>49</v>
      </c>
    </row>
    <row r="60" spans="1:2">
      <c r="A60" s="26" t="s">
        <v>141</v>
      </c>
      <c r="B60">
        <v>50</v>
      </c>
    </row>
    <row r="61" spans="1:2">
      <c r="A61" s="26" t="s">
        <v>142</v>
      </c>
      <c r="B61">
        <v>51</v>
      </c>
    </row>
    <row r="62" spans="1:2">
      <c r="A62" s="26" t="s">
        <v>143</v>
      </c>
      <c r="B62" t="s">
        <v>363</v>
      </c>
    </row>
    <row r="63" spans="1:2">
      <c r="A63" s="26" t="s">
        <v>144</v>
      </c>
      <c r="B63" t="s">
        <v>365</v>
      </c>
    </row>
    <row r="64" spans="1:2">
      <c r="A64" s="26" t="s">
        <v>145</v>
      </c>
      <c r="B64">
        <v>52</v>
      </c>
    </row>
    <row r="65" spans="2:2">
      <c r="B65">
        <v>53</v>
      </c>
    </row>
    <row r="66" spans="2:2">
      <c r="B66">
        <v>54</v>
      </c>
    </row>
    <row r="67" spans="2:2">
      <c r="B67">
        <v>55</v>
      </c>
    </row>
    <row r="68" spans="2:2">
      <c r="B68">
        <v>56</v>
      </c>
    </row>
    <row r="69" spans="2:2">
      <c r="B69">
        <v>57</v>
      </c>
    </row>
    <row r="70" spans="2:2">
      <c r="B70">
        <v>58</v>
      </c>
    </row>
    <row r="71" spans="2:2">
      <c r="B71">
        <v>59</v>
      </c>
    </row>
    <row r="72" spans="2:2">
      <c r="B72">
        <v>60</v>
      </c>
    </row>
    <row r="73" spans="2:2">
      <c r="B73">
        <v>61</v>
      </c>
    </row>
    <row r="74" spans="2:2">
      <c r="B74">
        <v>62</v>
      </c>
    </row>
    <row r="75" spans="2:2">
      <c r="B75">
        <v>63</v>
      </c>
    </row>
    <row r="76" spans="2:2">
      <c r="B76" t="s">
        <v>401</v>
      </c>
    </row>
    <row r="77" spans="2:2">
      <c r="B77" t="s">
        <v>403</v>
      </c>
    </row>
    <row r="78" spans="2:2">
      <c r="B78">
        <v>64</v>
      </c>
    </row>
    <row r="79" spans="2:2">
      <c r="B79" t="s">
        <v>407</v>
      </c>
    </row>
    <row r="80" spans="2:2">
      <c r="B80">
        <v>65</v>
      </c>
    </row>
    <row r="81" spans="2:2">
      <c r="B81">
        <v>66</v>
      </c>
    </row>
    <row r="82" spans="2:2">
      <c r="B82" t="s">
        <v>412</v>
      </c>
    </row>
    <row r="83" spans="2:2">
      <c r="B83" t="s">
        <v>414</v>
      </c>
    </row>
    <row r="84" spans="2:2">
      <c r="B84" t="s">
        <v>419</v>
      </c>
    </row>
    <row r="85" spans="2:2">
      <c r="B85" t="s">
        <v>421</v>
      </c>
    </row>
    <row r="86" spans="2:2">
      <c r="B86" t="s">
        <v>423</v>
      </c>
    </row>
    <row r="87" spans="2:2">
      <c r="B87" t="s">
        <v>425</v>
      </c>
    </row>
    <row r="88" spans="2:2">
      <c r="B88" t="s">
        <v>427</v>
      </c>
    </row>
    <row r="89" spans="2:2">
      <c r="B89">
        <v>67</v>
      </c>
    </row>
    <row r="90" spans="2:2">
      <c r="B90">
        <v>68</v>
      </c>
    </row>
    <row r="91" spans="2:2">
      <c r="B91" t="s">
        <v>431</v>
      </c>
    </row>
    <row r="92" spans="2:2">
      <c r="B92">
        <v>69</v>
      </c>
    </row>
    <row r="93" spans="2:2">
      <c r="B93" t="s">
        <v>434</v>
      </c>
    </row>
    <row r="94" spans="2:2">
      <c r="B94">
        <v>70</v>
      </c>
    </row>
    <row r="95" spans="2:2">
      <c r="B95" t="s">
        <v>439</v>
      </c>
    </row>
    <row r="96" spans="2:2">
      <c r="B96">
        <v>71</v>
      </c>
    </row>
    <row r="97" spans="2:2">
      <c r="B97" t="s">
        <v>442</v>
      </c>
    </row>
    <row r="98" spans="2:2">
      <c r="B98" t="s">
        <v>445</v>
      </c>
    </row>
    <row r="99" spans="2:2">
      <c r="B99" t="s">
        <v>447</v>
      </c>
    </row>
    <row r="100" spans="2:2">
      <c r="B100" t="s">
        <v>451</v>
      </c>
    </row>
    <row r="101" spans="2:2">
      <c r="B101" t="s">
        <v>453</v>
      </c>
    </row>
    <row r="102" spans="2:2">
      <c r="B102">
        <v>72</v>
      </c>
    </row>
    <row r="103" spans="2:2">
      <c r="B103">
        <v>73</v>
      </c>
    </row>
    <row r="104" spans="2:2">
      <c r="B104">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様式第3</vt:lpstr>
      <vt:lpstr>筆一覧_3条関係</vt:lpstr>
      <vt:lpstr>（参考）施設一覧</vt:lpstr>
      <vt:lpstr>マスタ</vt:lpstr>
      <vt:lpstr>筆一覧_3条関係!Print_Area</vt:lpstr>
      <vt:lpstr>様式第3!Print_Area</vt:lpstr>
      <vt:lpstr>筆一覧_3条関係!Print_Titles</vt:lpstr>
      <vt:lpstr>番号1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2024-03-20T07:39:12Z</dcterms:created>
  <dcterms:modified xsi:type="dcterms:W3CDTF">2024-03-20T07:39:17Z</dcterms:modified>
  <cp:category/>
  <cp:contentStatus/>
</cp:coreProperties>
</file>