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filterPrivacy="1"/>
  <xr:revisionPtr revIDLastSave="0" documentId="13_ncr:1_{C392F3E8-423F-462D-A0A0-5464394A15FA}" xr6:coauthVersionLast="47" xr6:coauthVersionMax="47" xr10:uidLastSave="{00000000-0000-0000-0000-000000000000}"/>
  <bookViews>
    <workbookView xWindow="-108" yWindow="-108" windowWidth="23256" windowHeight="12576" tabRatio="729" xr2:uid="{00000000-000D-0000-FFFF-FFFF00000000}"/>
  </bookViews>
  <sheets>
    <sheet name="提出書類一覧_14条" sheetId="20" r:id="rId1"/>
    <sheet name="様式第20" sheetId="2" r:id="rId2"/>
    <sheet name="マスタ_地歴年表" sheetId="7" state="hidden" r:id="rId3"/>
    <sheet name="土地所在地一覧" sheetId="18" r:id="rId4"/>
    <sheet name="地歴年表" sheetId="19" r:id="rId5"/>
    <sheet name="（入力用シート）汚染状態一覧_様式20" sheetId="16" r:id="rId6"/>
    <sheet name="マスタ" sheetId="5" state="hidden" r:id="rId7"/>
  </sheets>
  <definedNames>
    <definedName name="_xlnm.Print_Area" localSheetId="5">'（入力用シート）汚染状態一覧_様式20'!$A$1:$AD$10</definedName>
    <definedName name="_xlnm.Print_Area" localSheetId="4">地歴年表!$A$1:$N$28</definedName>
    <definedName name="_xlnm.Print_Area" localSheetId="0">提出書類一覧_14条!$A$1:$F$57</definedName>
    <definedName name="_xlnm.Print_Area" localSheetId="3">土地所在地一覧!$A$1:$N$40</definedName>
    <definedName name="_xlnm.Print_Area" localSheetId="1">様式第20!$B$1:$I$38</definedName>
    <definedName name="_xlnm.Print_Titles" localSheetId="4">地歴年表!$5:$7</definedName>
    <definedName name="_xlnm.Print_Titles" localSheetId="3">土地所在地一覧!$6:$7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26" i="19" l="1"/>
  <c r="R25" i="19"/>
  <c r="P25" i="19"/>
  <c r="L25" i="19"/>
  <c r="C25" i="19"/>
  <c r="R24" i="19"/>
  <c r="P24" i="19"/>
  <c r="L24" i="19"/>
  <c r="C24" i="19"/>
  <c r="R23" i="19"/>
  <c r="P23" i="19"/>
  <c r="L23" i="19"/>
  <c r="C23" i="19"/>
  <c r="R22" i="19"/>
  <c r="P22" i="19"/>
  <c r="L22" i="19"/>
  <c r="C22" i="19"/>
  <c r="R21" i="19"/>
  <c r="P21" i="19"/>
  <c r="L21" i="19"/>
  <c r="C21" i="19"/>
  <c r="R20" i="19"/>
  <c r="P20" i="19"/>
  <c r="L20" i="19"/>
  <c r="C20" i="19"/>
  <c r="R19" i="19"/>
  <c r="P19" i="19"/>
  <c r="L19" i="19"/>
  <c r="C19" i="19"/>
  <c r="R18" i="19"/>
  <c r="P18" i="19"/>
  <c r="L18" i="19"/>
  <c r="C18" i="19"/>
  <c r="R17" i="19"/>
  <c r="P17" i="19"/>
  <c r="L17" i="19"/>
  <c r="C17" i="19"/>
  <c r="R16" i="19"/>
  <c r="P16" i="19"/>
  <c r="L16" i="19"/>
  <c r="C16" i="19"/>
  <c r="R15" i="19"/>
  <c r="P15" i="19"/>
  <c r="L15" i="19"/>
  <c r="C15" i="19"/>
  <c r="R14" i="19"/>
  <c r="P14" i="19"/>
  <c r="L14" i="19"/>
  <c r="C14" i="19"/>
  <c r="R13" i="19"/>
  <c r="P13" i="19"/>
  <c r="L13" i="19"/>
  <c r="C13" i="19"/>
  <c r="R12" i="19"/>
  <c r="P12" i="19"/>
  <c r="L12" i="19"/>
  <c r="C12" i="19"/>
  <c r="R11" i="19"/>
  <c r="P11" i="19"/>
  <c r="L11" i="19"/>
  <c r="C11" i="19"/>
  <c r="R8" i="19"/>
  <c r="E45" i="18" l="1"/>
  <c r="D45" i="18"/>
  <c r="Q37" i="18"/>
  <c r="C37" i="18"/>
  <c r="Q36" i="18"/>
  <c r="C36" i="18"/>
  <c r="Q35" i="18"/>
  <c r="C35" i="18"/>
  <c r="Q34" i="18"/>
  <c r="C34" i="18"/>
  <c r="Q33" i="18"/>
  <c r="C33" i="18"/>
  <c r="Q32" i="18"/>
  <c r="C32" i="18"/>
  <c r="Q31" i="18"/>
  <c r="C31" i="18"/>
  <c r="Q30" i="18"/>
  <c r="C30" i="18"/>
  <c r="Q29" i="18"/>
  <c r="C29" i="18"/>
  <c r="Q28" i="18"/>
  <c r="C28" i="18"/>
  <c r="Q27" i="18"/>
  <c r="C27" i="18"/>
  <c r="Q26" i="18"/>
  <c r="C26" i="18"/>
  <c r="Q25" i="18"/>
  <c r="C25" i="18"/>
  <c r="Q24" i="18"/>
  <c r="C24" i="18"/>
  <c r="Q23" i="18"/>
  <c r="C23" i="18"/>
  <c r="Q22" i="18"/>
  <c r="C22" i="18"/>
  <c r="Q21" i="18"/>
  <c r="C21" i="18"/>
  <c r="Q20" i="18"/>
  <c r="C20" i="18"/>
  <c r="Q19" i="18"/>
  <c r="C19" i="18"/>
  <c r="Q18" i="18"/>
  <c r="C18" i="18"/>
  <c r="Q17" i="18"/>
  <c r="C17" i="18"/>
  <c r="Q16" i="18"/>
  <c r="C16" i="18"/>
  <c r="Q15" i="18"/>
  <c r="C15" i="18"/>
  <c r="Q14" i="18"/>
  <c r="C14" i="18"/>
  <c r="Q13" i="18"/>
  <c r="C13" i="18"/>
  <c r="Q12" i="18"/>
  <c r="C12" i="18"/>
  <c r="Q11" i="18"/>
  <c r="C11" i="18"/>
  <c r="Q10" i="18"/>
  <c r="C10" i="18"/>
  <c r="Q9" i="18"/>
  <c r="C9" i="18"/>
  <c r="Q8" i="18"/>
  <c r="C8" i="18"/>
  <c r="Q5" i="18"/>
  <c r="AC19" i="16"/>
  <c r="AB19" i="16"/>
  <c r="AA19" i="16"/>
  <c r="Z19" i="16"/>
  <c r="Y19" i="16"/>
  <c r="X19" i="16"/>
  <c r="W19" i="16"/>
  <c r="V19" i="16"/>
  <c r="U19" i="16"/>
  <c r="T19" i="16"/>
  <c r="S19" i="16"/>
  <c r="R19" i="16"/>
  <c r="Q19" i="16"/>
  <c r="P19" i="16"/>
  <c r="O19" i="16"/>
  <c r="N19" i="16"/>
  <c r="M19" i="16"/>
  <c r="L19" i="16"/>
  <c r="K19" i="16"/>
  <c r="J19" i="16"/>
  <c r="I19" i="16"/>
  <c r="H19" i="16"/>
  <c r="G19" i="16"/>
  <c r="F19" i="16"/>
  <c r="E19" i="16"/>
  <c r="D19" i="16"/>
  <c r="AC18" i="16"/>
  <c r="AB18" i="16"/>
  <c r="AA18" i="16"/>
  <c r="Z18" i="16"/>
  <c r="Y18" i="16"/>
  <c r="X18" i="16"/>
  <c r="W18" i="16"/>
  <c r="V18" i="16"/>
  <c r="U18" i="16"/>
  <c r="T18" i="16"/>
  <c r="S18" i="16"/>
  <c r="R18" i="16"/>
  <c r="Q18" i="16"/>
  <c r="P18" i="16"/>
  <c r="O18" i="16"/>
  <c r="N18" i="16"/>
  <c r="M18" i="16"/>
  <c r="L18" i="16"/>
  <c r="K18" i="16"/>
  <c r="J18" i="16"/>
  <c r="I18" i="16"/>
  <c r="H18" i="16"/>
  <c r="G18" i="16"/>
  <c r="F18" i="16"/>
  <c r="E18" i="16"/>
  <c r="D18" i="16"/>
  <c r="AC17" i="16"/>
  <c r="AB17" i="16"/>
  <c r="AA17" i="16"/>
  <c r="Z17" i="16"/>
  <c r="Y17" i="16"/>
  <c r="X17" i="16"/>
  <c r="W17" i="16"/>
  <c r="V17" i="16"/>
  <c r="U17" i="16"/>
  <c r="T17" i="16"/>
  <c r="S17" i="16"/>
  <c r="R17" i="16"/>
  <c r="Q17" i="16"/>
  <c r="P17" i="16"/>
  <c r="O17" i="16"/>
  <c r="N17" i="16"/>
  <c r="M17" i="16"/>
  <c r="L17" i="16"/>
  <c r="K17" i="16"/>
  <c r="J17" i="16"/>
  <c r="I17" i="16"/>
  <c r="H17" i="16"/>
  <c r="G17" i="16"/>
  <c r="F17" i="16"/>
  <c r="E17" i="16"/>
  <c r="D17" i="16"/>
  <c r="AC16" i="16"/>
  <c r="AB16" i="16"/>
  <c r="AA16" i="16"/>
  <c r="Z16" i="16"/>
  <c r="Y16" i="16"/>
  <c r="X16" i="16"/>
  <c r="W16" i="16"/>
  <c r="V16" i="16"/>
  <c r="U16" i="16"/>
  <c r="T16" i="16"/>
  <c r="S16" i="16"/>
  <c r="R16" i="16"/>
  <c r="Q16" i="16"/>
  <c r="P16" i="16"/>
  <c r="O16" i="16"/>
  <c r="N16" i="16"/>
  <c r="M16" i="16"/>
  <c r="L16" i="16"/>
  <c r="K16" i="16"/>
  <c r="J16" i="16"/>
  <c r="I16" i="16"/>
  <c r="H16" i="16"/>
  <c r="G16" i="16"/>
  <c r="F16" i="16"/>
  <c r="E16" i="16"/>
  <c r="D16" i="16"/>
  <c r="AC15" i="16"/>
  <c r="AB15" i="16"/>
  <c r="AA15" i="16"/>
  <c r="Z15" i="16"/>
  <c r="Y15" i="16"/>
  <c r="X15" i="16"/>
  <c r="W15" i="16"/>
  <c r="V15" i="16"/>
  <c r="U15" i="16"/>
  <c r="T15" i="16"/>
  <c r="S15" i="16"/>
  <c r="R15" i="16"/>
  <c r="Q15" i="16"/>
  <c r="P15" i="16"/>
  <c r="O15" i="16"/>
  <c r="N15" i="16"/>
  <c r="M15" i="16"/>
  <c r="L15" i="16"/>
  <c r="K15" i="16"/>
  <c r="J15" i="16"/>
  <c r="I15" i="16"/>
  <c r="H15" i="16"/>
  <c r="G15" i="16"/>
  <c r="F15" i="16"/>
  <c r="E15" i="16"/>
  <c r="D15" i="16"/>
  <c r="AC14" i="16"/>
  <c r="AB14" i="16"/>
  <c r="AA14" i="16"/>
  <c r="Z14" i="16"/>
  <c r="Y14" i="16"/>
  <c r="X14" i="16"/>
  <c r="W14" i="16"/>
  <c r="V14" i="16"/>
  <c r="U14" i="16"/>
  <c r="T14" i="16"/>
  <c r="S14" i="16"/>
  <c r="R14" i="16"/>
  <c r="Q14" i="16"/>
  <c r="P14" i="16"/>
  <c r="O14" i="16"/>
  <c r="N14" i="16"/>
  <c r="M14" i="16"/>
  <c r="L14" i="16"/>
  <c r="K14" i="16"/>
  <c r="J14" i="16"/>
  <c r="I14" i="16"/>
  <c r="H14" i="16"/>
  <c r="G14" i="16"/>
  <c r="F14" i="16"/>
  <c r="E14" i="16"/>
  <c r="D14" i="16"/>
  <c r="AC12" i="16"/>
  <c r="AB12" i="16"/>
  <c r="AA12" i="16"/>
  <c r="Z12" i="16"/>
  <c r="Y12" i="16"/>
  <c r="X12" i="16"/>
  <c r="W12" i="16"/>
  <c r="V12" i="16"/>
  <c r="U12" i="16"/>
  <c r="T12" i="16"/>
  <c r="S12" i="16"/>
  <c r="R12" i="16"/>
  <c r="Q12" i="16"/>
  <c r="P12" i="16"/>
  <c r="O12" i="16"/>
  <c r="N12" i="16"/>
  <c r="M12" i="16"/>
  <c r="L12" i="16"/>
  <c r="K12" i="16"/>
  <c r="J12" i="16"/>
  <c r="I12" i="16"/>
  <c r="H12" i="16"/>
  <c r="G12" i="16"/>
  <c r="F12" i="16"/>
  <c r="E12" i="16"/>
  <c r="D12" i="16"/>
  <c r="AE9" i="16"/>
  <c r="AE8" i="16"/>
  <c r="AH7" i="16"/>
  <c r="AE7" i="16"/>
  <c r="AH6" i="16"/>
  <c r="AD15" i="16" l="1"/>
  <c r="F21" i="2" s="1"/>
  <c r="D46" i="18"/>
  <c r="E16" i="2" s="1"/>
  <c r="AD19" i="16"/>
  <c r="AD16" i="16"/>
  <c r="F22" i="2" s="1"/>
  <c r="AD17" i="16"/>
  <c r="F23" i="2" s="1"/>
  <c r="AD18" i="16"/>
  <c r="AH8" i="16"/>
  <c r="M20" i="2" s="1"/>
  <c r="AD14" i="16"/>
  <c r="E18" i="2" s="1"/>
  <c r="M37" i="2"/>
  <c r="M36" i="2"/>
  <c r="M10" i="2" l="1"/>
  <c r="M9" i="2"/>
  <c r="M8" i="2"/>
  <c r="M5" i="2" l="1"/>
  <c r="M25" i="2" l="1"/>
  <c r="M24" i="2"/>
  <c r="M29" i="2"/>
  <c r="M31" i="2"/>
  <c r="M30" i="2"/>
  <c r="M28" i="2"/>
  <c r="M27" i="2"/>
  <c r="M26" i="2"/>
  <c r="M19" i="2" l="1"/>
  <c r="M33" i="2" l="1"/>
  <c r="M32" i="2"/>
  <c r="M14" i="2"/>
  <c r="M15"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H5" authorId="0" shapeId="0" xr:uid="{00000000-0006-0000-0000-000002000000}">
      <text>
        <r>
          <rPr>
            <sz val="9"/>
            <color indexed="81"/>
            <rFont val="MS P ゴシック"/>
            <family val="3"/>
            <charset val="128"/>
          </rPr>
          <t>・申請日（窓口受理日、電子申請日）又は、申請日から、過去数日以内の日付を記載してください。
・日付は「YYYY/MM/DD」形式でご記入ください。
（例：2023/04/01）</t>
        </r>
      </text>
    </comment>
    <comment ref="F8" authorId="0" shapeId="0" xr:uid="{9E9F5F3A-6651-43A9-8794-7EEA285A49AD}">
      <text>
        <r>
          <rPr>
            <sz val="9"/>
            <color indexed="81"/>
            <rFont val="MS P ゴシック"/>
            <family val="3"/>
            <charset val="128"/>
          </rPr>
          <t>申請者が法人である場合は所在地、個人である場合は住所を記入してください。</t>
        </r>
      </text>
    </comment>
    <comment ref="F9" authorId="0" shapeId="0" xr:uid="{127B855F-B0E7-48C1-B952-D6390342E657}">
      <text>
        <r>
          <rPr>
            <sz val="9"/>
            <color indexed="81"/>
            <rFont val="MS P ゴシック"/>
            <family val="3"/>
            <charset val="128"/>
          </rPr>
          <t>申請者が法人の場合のみ、法人名を記入してください。</t>
        </r>
      </text>
    </comment>
    <comment ref="F10" authorId="0" shapeId="0" xr:uid="{FFF62C96-92BD-4AF0-8D0F-DF30D25AF277}">
      <text>
        <r>
          <rPr>
            <sz val="9"/>
            <color indexed="81"/>
            <rFont val="MS P ゴシック"/>
            <family val="3"/>
            <charset val="128"/>
          </rPr>
          <t>・申請者が法人である場合には、役職及び氏名を、個人の場合は個人名を記入してください。
・なお、法人の場合において代表者以外が申請者となる場合には、その者が申請権限を有していることが確認できる資料を別途添付してください。</t>
        </r>
      </text>
    </comment>
    <comment ref="E14" authorId="0" shapeId="0" xr:uid="{D6D03B56-3B20-4FBE-A8E5-A35EAFCF9866}">
      <text>
        <r>
          <rPr>
            <sz val="9"/>
            <color indexed="81"/>
            <rFont val="MS P ゴシック"/>
            <family val="3"/>
            <charset val="128"/>
          </rPr>
          <t>・リストより選択してください。
・区市町村が異なる場合は左側の展開ボタンより追加行を表示してご記入ください。</t>
        </r>
      </text>
    </comment>
    <comment ref="F14" authorId="0" shapeId="0" xr:uid="{103D4BDE-4907-4C8D-A6C3-AB9B7ADC5B5F}">
      <text>
        <r>
          <rPr>
            <sz val="9"/>
            <color indexed="81"/>
            <rFont val="MS P ゴシック"/>
            <family val="3"/>
            <charset val="128"/>
          </rPr>
          <t>複数の所在地を入力する場合は「、」で区切って、セル内に列挙してください。</t>
        </r>
      </text>
    </comment>
    <comment ref="E16" authorId="0" shapeId="0" xr:uid="{361376E2-3AE8-4456-B5CB-D50A10CEA38B}">
      <text>
        <r>
          <rPr>
            <sz val="9"/>
            <color indexed="81"/>
            <rFont val="MS P ゴシック"/>
            <family val="3"/>
            <charset val="128"/>
          </rPr>
          <t>シート「土地所在地一覧」よりご記入ください。</t>
        </r>
      </text>
    </comment>
    <comment ref="E18" authorId="0" shapeId="0" xr:uid="{41FDB87A-2808-462B-BB82-A712DA2FAA99}">
      <text>
        <r>
          <rPr>
            <sz val="9"/>
            <color indexed="81"/>
            <rFont val="MS P ゴシック"/>
            <family val="3"/>
            <charset val="128"/>
          </rPr>
          <t>シート「（入力シート）汚染状態一覧」の「試料採集等対象物質」よりご記入ください。</t>
        </r>
      </text>
    </comment>
    <comment ref="E19" authorId="0" shapeId="0" xr:uid="{13A4B3F3-F572-41E0-B9C4-276ADF19910A}">
      <text>
        <r>
          <rPr>
            <sz val="9"/>
            <color indexed="81"/>
            <rFont val="MS P ゴシック"/>
            <family val="3"/>
            <charset val="128"/>
          </rPr>
          <t xml:space="preserve">リストより選択してください。
</t>
        </r>
      </text>
    </comment>
    <comment ref="C20" authorId="0" shapeId="0" xr:uid="{EB0CAA93-19D1-4927-8C52-37D853839C90}">
      <text>
        <r>
          <rPr>
            <sz val="9"/>
            <color indexed="81"/>
            <rFont val="MS P ゴシック"/>
            <family val="3"/>
            <charset val="128"/>
          </rPr>
          <t>シート「（入力シート）汚染状態一覧」よりご記入ください。</t>
        </r>
      </text>
    </comment>
    <comment ref="C24" authorId="0" shapeId="0" xr:uid="{B25D1AAD-2B8A-4734-9DBF-850F5252468D}">
      <text>
        <r>
          <rPr>
            <sz val="9"/>
            <color indexed="81"/>
            <rFont val="MS P ゴシック"/>
            <family val="3"/>
            <charset val="128"/>
          </rPr>
          <t>分析を実施した場合は必ず記入してください。</t>
        </r>
      </text>
    </comment>
    <comment ref="E24" authorId="0" shapeId="0" xr:uid="{02FF815B-BC6D-4348-9AB1-23C1A1E02C34}">
      <text>
        <r>
          <rPr>
            <sz val="9"/>
            <color indexed="81"/>
            <rFont val="MS P ゴシック"/>
            <family val="3"/>
            <charset val="128"/>
          </rPr>
          <t>・会社名又は氏名をご記入ください。
・複数入力の場合は、左側の展開ボタンより追加行を表示してご記入ください。</t>
        </r>
      </text>
    </comment>
    <comment ref="G24" authorId="0" shapeId="0" xr:uid="{39D0EF37-A59F-4E75-95F4-D107C2968468}">
      <text>
        <r>
          <rPr>
            <sz val="9"/>
            <color indexed="81"/>
            <rFont val="MS P ゴシック"/>
            <family val="3"/>
            <charset val="128"/>
          </rPr>
          <t xml:space="preserve">計量証明事業登録をご記入ください。
</t>
        </r>
      </text>
    </comment>
    <comment ref="E29" authorId="0" shapeId="0" xr:uid="{667ECAF6-AC68-43BC-9401-8E224EE6B978}">
      <text>
        <r>
          <rPr>
            <sz val="9"/>
            <color indexed="81"/>
            <rFont val="MS P ゴシック"/>
            <family val="3"/>
            <charset val="128"/>
          </rPr>
          <t>・会社名又は氏名をご記入ください。
・複数入力の場合は、左側の展開ボタンより追加行を表示してご記入ください。</t>
        </r>
      </text>
    </comment>
    <comment ref="G29" authorId="0" shapeId="0" xr:uid="{9F626291-6377-4D88-A596-5C8744A7FA1F}">
      <text>
        <r>
          <rPr>
            <sz val="9"/>
            <color indexed="81"/>
            <rFont val="MS P ゴシック"/>
            <family val="3"/>
            <charset val="128"/>
          </rPr>
          <t xml:space="preserve">指定調査機関の指定番号をご記入ください。
</t>
        </r>
      </text>
    </comment>
    <comment ref="B35" authorId="0" shapeId="0" xr:uid="{2287BDB9-4714-4A48-87B5-47D1A8AF62AE}">
      <text>
        <r>
          <rPr>
            <sz val="9"/>
            <color indexed="81"/>
            <rFont val="MS P ゴシック"/>
            <family val="3"/>
            <charset val="128"/>
          </rPr>
          <t>・担当者（申請者と同じ組織に属する者に限る。）の連絡先を記載してください。
・また、申請者と異なる組織に属する者で申請書の内容が分かる者の連絡先は必要に応じて併記してください。
・なお、連絡先の名前と返送用封筒の宛名が異なる場合には、送り状等にその旨を記載してください。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K5" authorId="0" shapeId="0" xr:uid="{11AD227E-1F92-4348-86D6-E2D3BC951098}">
      <text>
        <r>
          <rPr>
            <sz val="9"/>
            <color indexed="81"/>
            <rFont val="MS P ゴシック"/>
            <family val="3"/>
            <charset val="128"/>
          </rPr>
          <t>日付は「YYYY/MM/DD」形式でご記入ください。
（例：2023/04/01）</t>
        </r>
      </text>
    </comment>
    <comment ref="D6" authorId="0" shapeId="0" xr:uid="{632C9236-A70B-4A95-BC28-F6C16BE78E46}">
      <text>
        <r>
          <rPr>
            <sz val="9"/>
            <color indexed="81"/>
            <rFont val="MS P ゴシック"/>
            <family val="3"/>
            <charset val="128"/>
          </rPr>
          <t xml:space="preserve">左から「区市町村名」「町名」「丁目名」「番地名」を入力してください。
区市町村
・リストより選択してください。
・無地番、道、水の場合は、リスト下部より選択し、「町名」に詳細を記入してください。
</t>
        </r>
      </text>
    </comment>
    <comment ref="H6" authorId="0" shapeId="0" xr:uid="{43CCB8EE-4FC9-4300-B3B9-8A1F18B27B9F}">
      <text>
        <r>
          <rPr>
            <sz val="9"/>
            <color indexed="81"/>
            <rFont val="MS P ゴシック"/>
            <family val="3"/>
            <charset val="128"/>
          </rPr>
          <t>無地番、道、水の場合は、「届出種別」と「区市町村」と「無地番道水」へ記入してください。その他項目の入力は不要です。</t>
        </r>
      </text>
    </comment>
    <comment ref="I6" authorId="0" shapeId="0" xr:uid="{E3BCDBC0-CC33-4C17-90B3-1D2D35D15B0C}">
      <text>
        <r>
          <rPr>
            <sz val="9"/>
            <color indexed="81"/>
            <rFont val="MS P ゴシック"/>
            <family val="3"/>
            <charset val="128"/>
          </rPr>
          <t>・一部の土地が対象となる場合は「一部」を選択してください。
・リストより選択してください。</t>
        </r>
      </text>
    </comment>
    <comment ref="J6" authorId="0" shapeId="0" xr:uid="{C2C51170-E533-4792-B991-8D41F1BC5738}">
      <text>
        <r>
          <rPr>
            <sz val="9"/>
            <color indexed="81"/>
            <rFont val="MS P ゴシック"/>
            <family val="3"/>
            <charset val="128"/>
          </rPr>
          <t xml:space="preserve">・土地所有者等が個人の場合は住所を記載せず「－」と記入してください。
・土地所有者等が行政（国、地方公共団体）の場合は住所を記載せず「－」と記入してください。
</t>
        </r>
      </text>
    </comment>
    <comment ref="K6" authorId="0" shapeId="0" xr:uid="{9101EB75-E2A5-49B5-80AB-B2ECAC2E3A35}">
      <text>
        <r>
          <rPr>
            <sz val="9"/>
            <color indexed="81"/>
            <rFont val="MS P ゴシック"/>
            <family val="3"/>
            <charset val="128"/>
          </rPr>
          <t>・土地所有者等が個人の場合は一覧表上では個人名を記載せず「個人」と記入してください。
・土地所有者等が行政の場合は行政機関名を記入してください。</t>
        </r>
      </text>
    </comment>
    <comment ref="L6" authorId="0" shapeId="0" xr:uid="{CCDF2363-3E24-4DAA-B037-12B4FB151AA9}">
      <text>
        <r>
          <rPr>
            <sz val="9"/>
            <color indexed="81"/>
            <rFont val="MS P ゴシック"/>
            <family val="3"/>
            <charset val="128"/>
          </rPr>
          <t xml:space="preserve">リストより選択してください。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5" authorId="0" shapeId="0" xr:uid="{6F13FB8E-701E-45B1-AED9-19F6C3A92980}">
      <text>
        <r>
          <rPr>
            <sz val="9"/>
            <color indexed="81"/>
            <rFont val="MS P ゴシック"/>
            <family val="3"/>
            <charset val="128"/>
          </rPr>
          <t>・原則戦前まで遡って調査し、それ以前の地歴は必要に応じて調査を実施します。
なお、水域又は自然林等であった土地についてはそれ以降の地歴を調査してください。
・1行上の年代より20年未満の年代を記入してください。
・土地利用状況に変更がない場合には、おおむね10年間隔で記載してください。
・現在（届出年）の状況を記載してください。
年代（西暦）
・年代を西暦（「YYYY」形式）でご記入ください。
（例：2023）
年代（和暦）
・年代を和暦でご記入ください。
（例：令和5年）</t>
        </r>
      </text>
    </comment>
    <comment ref="F5" authorId="0" shapeId="0" xr:uid="{1068118A-0F1D-4390-AA32-367D39A88EFB}">
      <text>
        <r>
          <rPr>
            <sz val="9"/>
            <color indexed="81"/>
            <rFont val="MS P ゴシック"/>
            <family val="3"/>
            <charset val="128"/>
          </rPr>
          <t>・調査対象地における土地利用の状況を年代ごとにリスト選択または自由入力より記入してください。
・土地所有者や聴き取りを行った個人名、個人住宅名等は年表中に記載しないでください。</t>
        </r>
      </text>
    </comment>
    <comment ref="G5" authorId="0" shapeId="0" xr:uid="{80DF7136-0E64-431C-AD5D-6933E0278BF4}">
      <text>
        <r>
          <rPr>
            <sz val="9"/>
            <color indexed="81"/>
            <rFont val="MS P ゴシック"/>
            <family val="3"/>
            <charset val="128"/>
          </rPr>
          <t>敷地全体と改変対象地の汚染のおそれをかき分ける場合は、リスト選択または自由入力より記入してください。</t>
        </r>
      </text>
    </comment>
    <comment ref="H5" authorId="0" shapeId="0" xr:uid="{FCAA36FD-5444-4EF0-A681-32192973163F}">
      <text>
        <r>
          <rPr>
            <sz val="9"/>
            <color indexed="81"/>
            <rFont val="MS P ゴシック"/>
            <family val="3"/>
            <charset val="128"/>
          </rPr>
          <t>各地歴年代で汚染の可能性の有無をリストより選択してください。</t>
        </r>
      </text>
    </comment>
    <comment ref="I5" authorId="0" shapeId="0" xr:uid="{73877CD2-1D34-4F1E-A620-2D18A4FEB527}">
      <text>
        <r>
          <rPr>
            <sz val="9"/>
            <color indexed="81"/>
            <rFont val="MS P ゴシック"/>
            <family val="3"/>
            <charset val="128"/>
          </rPr>
          <t>・根拠資料の出典等を記入してください。
・複数の根拠資料を記載する場合は、セル内で改行を行い列挙してください。
・根拠資料は種類別に分けず、年表と同じ順番に並べ、別冊資料にまとめて提出してください。また、正本、副本に現在（届出年）の状況を表す写真を添付してください。</t>
        </r>
      </text>
    </comment>
    <comment ref="I6" authorId="0" shapeId="0" xr:uid="{6077AEC4-CBB5-41EA-8B6D-909A05F1968B}">
      <text>
        <r>
          <rPr>
            <sz val="9"/>
            <color indexed="81"/>
            <rFont val="MS P ゴシック"/>
            <family val="3"/>
            <charset val="128"/>
          </rPr>
          <t>資料の種類をリスト選択または自由入力より記入してください。</t>
        </r>
      </text>
    </comment>
    <comment ref="J6" authorId="0" shapeId="0" xr:uid="{AFA332D1-C06D-4995-925E-74AD6F28B181}">
      <text>
        <r>
          <rPr>
            <sz val="9"/>
            <color indexed="81"/>
            <rFont val="MS P ゴシック"/>
            <family val="3"/>
            <charset val="128"/>
          </rPr>
          <t>・「資料の種類」が「航空写真」「住宅地図」「地形図」の場合は必ず記入してください。
年代（西暦）
・年代を西暦（「YYYY」形式）でご記入ください。
（例：2023）
年代（和暦）
・年代を和暦でご記入ください。
（例：令和4年）</t>
        </r>
      </text>
    </comment>
    <comment ref="L6" authorId="0" shapeId="0" xr:uid="{FE1FFFB6-3C33-4F55-953E-8DE74C168DB3}">
      <text>
        <r>
          <rPr>
            <sz val="9"/>
            <color indexed="81"/>
            <rFont val="MS P ゴシック"/>
            <family val="3"/>
            <charset val="128"/>
          </rPr>
          <t xml:space="preserve">・「資料の種類」が「航空写真」「住宅地図」「地形図」の場合は必ず記入してください。
・「資料の種類」が「航空写真」「地形図」の場合は「国土地理院」を自動で初期表示します。
</t>
        </r>
      </text>
    </comment>
    <comment ref="F8" authorId="0" shapeId="0" xr:uid="{7CB4D9B9-4080-4564-AB6D-BF65E16F6811}">
      <text>
        <r>
          <rPr>
            <sz val="9"/>
            <color indexed="81"/>
            <rFont val="MS P ゴシック"/>
            <family val="3"/>
            <charset val="128"/>
          </rPr>
          <t>リスト選択または自由入力より記入してください。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6" authorId="0" shapeId="0" xr:uid="{23EA3DF2-351F-4142-928B-345579346EB5}">
      <text>
        <r>
          <rPr>
            <sz val="9"/>
            <color indexed="81"/>
            <rFont val="MS P ゴシック"/>
            <family val="3"/>
            <charset val="128"/>
          </rPr>
          <t>必ずいずれかの特定有害物質を選択してください。</t>
        </r>
      </text>
    </comment>
    <comment ref="C7" authorId="0" shapeId="0" xr:uid="{DFE3BC6D-3870-4176-BACB-B752DA15C041}">
      <text>
        <r>
          <rPr>
            <sz val="9"/>
            <color indexed="81"/>
            <rFont val="MS P ゴシック"/>
            <family val="3"/>
            <charset val="128"/>
          </rPr>
          <t>・必ずいずれかの基準において不適合となる特定有害物質を選択してください。
・不適合となる特定有害物質は必ず試料採集等対象物質でも選択してください。
・同一の物質を土壌溶出量基準と第二溶出量基準の両方で選択しないでください。</t>
        </r>
      </text>
    </comment>
    <comment ref="C8" authorId="0" shapeId="0" xr:uid="{C406E7E9-2290-4150-BF4D-100FA9A05A31}">
      <text>
        <r>
          <rPr>
            <sz val="9"/>
            <color indexed="81"/>
            <rFont val="MS P ゴシック"/>
            <family val="3"/>
            <charset val="128"/>
          </rPr>
          <t xml:space="preserve">・必ずいずれかの基準において不適合となる特定有害物質を選択してください。
・不適合となる特定有害物質は必ず試料採集等対象物質でも選択してください。
・同一の物質を土壌溶出量基準と第二溶出量基準の両方で選択しないでください。
</t>
        </r>
      </text>
    </comment>
    <comment ref="C9" authorId="0" shapeId="0" xr:uid="{F8C21FD4-8AE3-49B4-8D8F-55ADEB879B7E}">
      <text>
        <r>
          <rPr>
            <sz val="9"/>
            <color indexed="81"/>
            <rFont val="MS P ゴシック"/>
            <family val="3"/>
            <charset val="128"/>
          </rPr>
          <t xml:space="preserve">・必ずいずれかの基準において不適合となる特定有害物質を選択してください。
・不適合となる特定有害物質は必ず試料採集等対象物質でも選択してください。
・同一の物質を土壌溶出量基準と第二溶出量基準の両方で選択しないでください。
</t>
        </r>
      </text>
    </comment>
  </commentList>
</comments>
</file>

<file path=xl/sharedStrings.xml><?xml version="1.0" encoding="utf-8"?>
<sst xmlns="http://schemas.openxmlformats.org/spreadsheetml/2006/main" count="563" uniqueCount="314">
  <si>
    <t>様式第二十（第五十四条関係）</t>
    <phoneticPr fontId="19"/>
  </si>
  <si>
    <t>チェック項目</t>
    <rPh sb="4" eb="6">
      <t>コウモク</t>
    </rPh>
    <phoneticPr fontId="19"/>
  </si>
  <si>
    <t>結果</t>
    <rPh sb="0" eb="2">
      <t>ケッカ</t>
    </rPh>
    <phoneticPr fontId="19"/>
  </si>
  <si>
    <t>指定の申請書</t>
    <phoneticPr fontId="19"/>
  </si>
  <si>
    <t>必須</t>
    <rPh sb="0" eb="2">
      <t>ヒッス</t>
    </rPh>
    <phoneticPr fontId="19"/>
  </si>
  <si>
    <t>申請日（窓口受理日、電子申請日）又は、申請日から、過去数日以内の日付を記載してください。</t>
  </si>
  <si>
    <t>東京都知事</t>
    <rPh sb="0" eb="3">
      <t>トウキョウト</t>
    </rPh>
    <rPh sb="3" eb="5">
      <t>チジ</t>
    </rPh>
    <phoneticPr fontId="19"/>
  </si>
  <si>
    <t>殿</t>
    <rPh sb="0" eb="1">
      <t>ドノ</t>
    </rPh>
    <phoneticPr fontId="19"/>
  </si>
  <si>
    <t>申請者</t>
    <rPh sb="0" eb="3">
      <t>シンセイシャ</t>
    </rPh>
    <phoneticPr fontId="19"/>
  </si>
  <si>
    <t>申請者が法人である場合は所在地、個人である場合は住所を記入してください。</t>
    <rPh sb="0" eb="2">
      <t>シンセイ</t>
    </rPh>
    <phoneticPr fontId="19"/>
  </si>
  <si>
    <t>条件必須</t>
    <rPh sb="0" eb="2">
      <t>ジョウケン</t>
    </rPh>
    <rPh sb="2" eb="4">
      <t>ヒッス</t>
    </rPh>
    <phoneticPr fontId="19"/>
  </si>
  <si>
    <t>申請者が法人の場合のみ、法人名を記入してください。</t>
    <rPh sb="0" eb="2">
      <t>シンセイ</t>
    </rPh>
    <phoneticPr fontId="19"/>
  </si>
  <si>
    <t>申請者が法人である場合には、役職及び氏名を、個人の場合は個人名を記入してください。なお、法人の場合において代表者以外が申請者となる場合には、その者が申請権限を有していることが確認できる資料を別途添付してください。</t>
    <rPh sb="0" eb="2">
      <t>シンセイ</t>
    </rPh>
    <phoneticPr fontId="19"/>
  </si>
  <si>
    <t>　土壌汚染対策法第14条第１項の規定により、第６条第１項又は第11条第１項の規定による指定を受けたい土地があるので、次のとおり申請します。</t>
    <phoneticPr fontId="19"/>
  </si>
  <si>
    <t>指定を受けたい土地の所在地</t>
    <phoneticPr fontId="19"/>
  </si>
  <si>
    <t>（住居表示）</t>
    <phoneticPr fontId="19"/>
  </si>
  <si>
    <t>区市町村：区市町村が異なる場合は下の行に入力してください。町丁目：複数の所在地を入力する場合は「、」で区切って、セル内に列挙してください。</t>
    <phoneticPr fontId="19"/>
  </si>
  <si>
    <t>条件必須</t>
    <rPh sb="0" eb="4">
      <t>ジョウケンヒッス</t>
    </rPh>
    <phoneticPr fontId="19"/>
  </si>
  <si>
    <t>（地番）</t>
    <rPh sb="1" eb="3">
      <t>チバン</t>
    </rPh>
    <phoneticPr fontId="19"/>
  </si>
  <si>
    <t>編集不可</t>
    <rPh sb="0" eb="4">
      <t>ヘンシュウフカ</t>
    </rPh>
    <phoneticPr fontId="19"/>
  </si>
  <si>
    <t>シート「土地所在地一覧」よりご記入ください。</t>
    <rPh sb="15" eb="17">
      <t>キニュウ</t>
    </rPh>
    <phoneticPr fontId="19"/>
  </si>
  <si>
    <t>※詳細は別紙「土地所在地一覧」のとおり</t>
    <phoneticPr fontId="19"/>
  </si>
  <si>
    <t>申請に係る調査における試料採取等対象物質</t>
  </si>
  <si>
    <t>シート「（入力シート）汚染状態一覧」の「試料採集等対象物質」よりご記入ください。</t>
    <phoneticPr fontId="19"/>
  </si>
  <si>
    <t>申請に係る調査の方法</t>
    <phoneticPr fontId="19"/>
  </si>
  <si>
    <t>申請に係る調査の結果</t>
    <phoneticPr fontId="19"/>
  </si>
  <si>
    <t>基準に適合しなかった特定有害物質：</t>
    <phoneticPr fontId="19"/>
  </si>
  <si>
    <t>入力状態</t>
    <rPh sb="0" eb="2">
      <t>ニュウリョク</t>
    </rPh>
    <rPh sb="2" eb="4">
      <t>ジョウタイ</t>
    </rPh>
    <phoneticPr fontId="19"/>
  </si>
  <si>
    <t>土壌含有量基準不適合</t>
    <rPh sb="0" eb="2">
      <t>ドジョウ</t>
    </rPh>
    <rPh sb="2" eb="5">
      <t>ガンユウリョウ</t>
    </rPh>
    <rPh sb="5" eb="7">
      <t>キジュン</t>
    </rPh>
    <rPh sb="7" eb="10">
      <t>フテキゴウ</t>
    </rPh>
    <phoneticPr fontId="19"/>
  </si>
  <si>
    <t>シート「（入力シート）汚染状態一覧」よりご記入ください。</t>
    <phoneticPr fontId="19"/>
  </si>
  <si>
    <t>土壌溶出量基準不適合</t>
    <rPh sb="0" eb="2">
      <t>ドジョウ</t>
    </rPh>
    <rPh sb="2" eb="4">
      <t>ヨウシュツ</t>
    </rPh>
    <rPh sb="4" eb="5">
      <t>リョウ</t>
    </rPh>
    <rPh sb="5" eb="7">
      <t>キジュン</t>
    </rPh>
    <phoneticPr fontId="19"/>
  </si>
  <si>
    <t>第二溶出量基準不適合</t>
    <rPh sb="0" eb="2">
      <t>ダイニ</t>
    </rPh>
    <rPh sb="2" eb="4">
      <t>ヨウシュツ</t>
    </rPh>
    <rPh sb="4" eb="5">
      <t>リョウ</t>
    </rPh>
    <rPh sb="5" eb="7">
      <t>キジュン</t>
    </rPh>
    <phoneticPr fontId="19"/>
  </si>
  <si>
    <t>分析を行った計量法第107条の登録を受けた者の氏名又は名称</t>
    <phoneticPr fontId="19"/>
  </si>
  <si>
    <t>分析を実施した場合は必ず記入してください。会社名又は氏名をご記入ください。計量証明事業登録をご記入ください。</t>
    <phoneticPr fontId="19"/>
  </si>
  <si>
    <t>申請に係る調査を行った者の氏名又は名称</t>
    <phoneticPr fontId="19"/>
  </si>
  <si>
    <t>会社名又は氏名をご記入ください。指定調査機関の指定番号をご記入ください。</t>
    <phoneticPr fontId="19"/>
  </si>
  <si>
    <t>株式会社△△</t>
    <phoneticPr fontId="19"/>
  </si>
  <si>
    <t>△△県知事登録 濃度第△△号</t>
    <phoneticPr fontId="19"/>
  </si>
  <si>
    <t>株式会社□□</t>
    <phoneticPr fontId="19"/>
  </si>
  <si>
    <t>□□県知事登録 濃度第□□号</t>
    <phoneticPr fontId="19"/>
  </si>
  <si>
    <t>連絡先</t>
    <phoneticPr fontId="19"/>
  </si>
  <si>
    <t>所　　属</t>
  </si>
  <si>
    <t>氏　　名</t>
    <phoneticPr fontId="19"/>
  </si>
  <si>
    <t>電話番号</t>
    <phoneticPr fontId="19"/>
  </si>
  <si>
    <t>電子メールアドレス</t>
    <phoneticPr fontId="19"/>
  </si>
  <si>
    <t>担当者（申請者と同じ組織に属する者に限る。）の連絡先を記載してください。</t>
    <phoneticPr fontId="19"/>
  </si>
  <si>
    <t>また、申請者と異なる組織に属する者で申請書の内容が分かる者の連絡先は必要に応じて併記してください。</t>
    <phoneticPr fontId="19"/>
  </si>
  <si>
    <t>備考　この用紙の大きさは、日本産業規格Ａ４とすること。</t>
  </si>
  <si>
    <t>なお、連絡先の名前と返送用封筒の宛名が異なる場合には、送り状等にその旨を記載してください。</t>
    <phoneticPr fontId="19"/>
  </si>
  <si>
    <t>用途</t>
    <rPh sb="0" eb="2">
      <t>ヨウト</t>
    </rPh>
    <phoneticPr fontId="19"/>
  </si>
  <si>
    <t>理由・根拠</t>
    <rPh sb="0" eb="2">
      <t>リユウ</t>
    </rPh>
    <rPh sb="3" eb="5">
      <t>コンキョ</t>
    </rPh>
    <phoneticPr fontId="19"/>
  </si>
  <si>
    <t>対象地の土地利用の状況</t>
  </si>
  <si>
    <t>改変対象地の土地利用の状況</t>
    <rPh sb="0" eb="4">
      <t>カイヘンタイショウ</t>
    </rPh>
    <phoneticPr fontId="19"/>
  </si>
  <si>
    <t>対象地の土壌汚染の可能性</t>
    <phoneticPr fontId="19"/>
  </si>
  <si>
    <t>資料の種類</t>
    <rPh sb="0" eb="2">
      <t>シリョウ</t>
    </rPh>
    <rPh sb="3" eb="5">
      <t>シュルイ</t>
    </rPh>
    <phoneticPr fontId="19"/>
  </si>
  <si>
    <t>通常</t>
    <phoneticPr fontId="19"/>
  </si>
  <si>
    <t>和暦○年○月○日付 ○環改化〇第○○○号のとおり。</t>
    <phoneticPr fontId="19"/>
  </si>
  <si>
    <t>対象地は、○○○○年と同様であった。</t>
  </si>
  <si>
    <t>改変対象地は、○○○○年と同様であった。</t>
    <phoneticPr fontId="19"/>
  </si>
  <si>
    <t>土壌汚染の可能性は考えにくい</t>
    <phoneticPr fontId="19"/>
  </si>
  <si>
    <t>12条届出【○環改化形第○○号】</t>
  </si>
  <si>
    <t>省略</t>
    <phoneticPr fontId="19"/>
  </si>
  <si>
    <t>和暦○年○月○日付 ○環改化○第○○○号のとおり。
対象地は形質変更時要届出区域（指-○○○号）に指定されている。</t>
    <phoneticPr fontId="19"/>
  </si>
  <si>
    <t>土壌汚染の可能性が考えられる</t>
    <phoneticPr fontId="19"/>
  </si>
  <si>
    <t>16条届出【○環改化搬第○○号】</t>
  </si>
  <si>
    <t>認定</t>
    <phoneticPr fontId="19"/>
  </si>
  <si>
    <t>土壌汚染の可能性が考えられるが、改変対象地の土壌汚染の可能性は考えにくい</t>
    <phoneticPr fontId="19"/>
  </si>
  <si>
    <t>工事完了報告書【○環改化完第○○号】</t>
  </si>
  <si>
    <t>措置完了報告書【○環改化完第○○号】</t>
  </si>
  <si>
    <t>地形図</t>
  </si>
  <si>
    <t>土地登記簿</t>
  </si>
  <si>
    <t>ヒアリング調査</t>
  </si>
  <si>
    <t>現況写真</t>
  </si>
  <si>
    <t>航空写真</t>
  </si>
  <si>
    <t>住宅地図</t>
  </si>
  <si>
    <t>指定を受けたい土地の所在地一覧</t>
    <phoneticPr fontId="19"/>
  </si>
  <si>
    <t>エラーチェック</t>
    <phoneticPr fontId="19"/>
  </si>
  <si>
    <t>※本申請で調査報告する範囲の地番をすべて記入してください。（敷地の全地番の記載は不要です。）</t>
    <rPh sb="37" eb="39">
      <t>キサイ</t>
    </rPh>
    <rPh sb="40" eb="42">
      <t>フヨウ</t>
    </rPh>
    <phoneticPr fontId="19"/>
  </si>
  <si>
    <t>※指定を受けたい土地の所有者が申請者と異なる場合は、「合意書の有無」に”○”を記入し、合意書を添付してください。</t>
    <rPh sb="1" eb="3">
      <t>シテイ</t>
    </rPh>
    <rPh sb="4" eb="5">
      <t>ウ</t>
    </rPh>
    <rPh sb="8" eb="10">
      <t>トチ</t>
    </rPh>
    <rPh sb="11" eb="14">
      <t>ショユウシャ</t>
    </rPh>
    <rPh sb="15" eb="18">
      <t>シンセイシャ</t>
    </rPh>
    <rPh sb="19" eb="20">
      <t>コト</t>
    </rPh>
    <rPh sb="22" eb="24">
      <t>バアイ</t>
    </rPh>
    <rPh sb="39" eb="41">
      <t>キニュウ</t>
    </rPh>
    <rPh sb="43" eb="46">
      <t>ゴウイショ</t>
    </rPh>
    <rPh sb="47" eb="49">
      <t>テンプ</t>
    </rPh>
    <phoneticPr fontId="19"/>
  </si>
  <si>
    <t>※記載行が足りない場合は30番目の行をコピーして行を追加してください。</t>
    <phoneticPr fontId="19"/>
  </si>
  <si>
    <t>申請のために確認を行った日：</t>
    <rPh sb="6" eb="8">
      <t>カクニン</t>
    </rPh>
    <rPh sb="9" eb="10">
      <t>オコナ</t>
    </rPh>
    <rPh sb="12" eb="13">
      <t>ヒ</t>
    </rPh>
    <phoneticPr fontId="19"/>
  </si>
  <si>
    <t>連番</t>
    <rPh sb="0" eb="2">
      <t>レンバン</t>
    </rPh>
    <phoneticPr fontId="19"/>
  </si>
  <si>
    <t>地番</t>
    <rPh sb="0" eb="2">
      <t>チバン</t>
    </rPh>
    <phoneticPr fontId="19"/>
  </si>
  <si>
    <t>無地番
道
水</t>
    <rPh sb="0" eb="1">
      <t>ム</t>
    </rPh>
    <rPh sb="1" eb="3">
      <t>チバン</t>
    </rPh>
    <rPh sb="4" eb="5">
      <t>ミチ</t>
    </rPh>
    <rPh sb="6" eb="7">
      <t>ミズ</t>
    </rPh>
    <phoneticPr fontId="19"/>
  </si>
  <si>
    <t>一部</t>
    <rPh sb="0" eb="2">
      <t>イチブ</t>
    </rPh>
    <phoneticPr fontId="19"/>
  </si>
  <si>
    <t>土地所有者等の住所</t>
    <rPh sb="0" eb="2">
      <t>トチ</t>
    </rPh>
    <rPh sb="2" eb="5">
      <t>ショユウシャ</t>
    </rPh>
    <rPh sb="5" eb="6">
      <t>トウ</t>
    </rPh>
    <rPh sb="7" eb="9">
      <t>ジュウショ</t>
    </rPh>
    <phoneticPr fontId="19"/>
  </si>
  <si>
    <t>氏名</t>
    <rPh sb="0" eb="2">
      <t>シメイ</t>
    </rPh>
    <phoneticPr fontId="19"/>
  </si>
  <si>
    <t>合意書の有無</t>
    <phoneticPr fontId="19"/>
  </si>
  <si>
    <t>区市町村</t>
    <phoneticPr fontId="19"/>
  </si>
  <si>
    <t>町</t>
    <phoneticPr fontId="19"/>
  </si>
  <si>
    <t>丁目</t>
    <phoneticPr fontId="19"/>
  </si>
  <si>
    <t>番地</t>
    <phoneticPr fontId="19"/>
  </si>
  <si>
    <t>左から「区市町村名」「町名」「丁目名」「番地名」を入力してください。</t>
    <phoneticPr fontId="19"/>
  </si>
  <si>
    <t>無地番、道、水の場合は、「届出種別」と「区市町村」と「無地番道水」へ記入してください。その他項目の入力は不要です。</t>
  </si>
  <si>
    <t>一部の土地が対象となる場合は「一部」を選択してください。</t>
    <phoneticPr fontId="19"/>
  </si>
  <si>
    <t>土地所有者等が個人の場合は住所を記載せず「－」と記入してください。</t>
    <phoneticPr fontId="19"/>
  </si>
  <si>
    <t>土地所有者等が行政（国、地方公共団体）の場合は住所を記載せず「－」と記入してください。</t>
    <phoneticPr fontId="19"/>
  </si>
  <si>
    <t>土地所有者等が個人の場合は一覧表上では個人名を記載せず「個人」と記入してください。</t>
  </si>
  <si>
    <t>土地所有者等が行政の場合は行政機関名を記入してください。</t>
    <phoneticPr fontId="19"/>
  </si>
  <si>
    <t>この行より上に行を追加してください。</t>
  </si>
  <si>
    <t>（日本産業規格Ａ列４番）</t>
    <phoneticPr fontId="19"/>
  </si>
  <si>
    <t>以下関数定義</t>
    <rPh sb="0" eb="6">
      <t>イカカンスウテイギ</t>
    </rPh>
    <phoneticPr fontId="19"/>
  </si>
  <si>
    <t>マスタ</t>
    <phoneticPr fontId="19"/>
  </si>
  <si>
    <t>区市町村</t>
    <rPh sb="0" eb="4">
      <t>クシチョウソン</t>
    </rPh>
    <phoneticPr fontId="19"/>
  </si>
  <si>
    <t>無地番道水</t>
    <rPh sb="3" eb="4">
      <t>ミチ</t>
    </rPh>
    <rPh sb="4" eb="5">
      <t>ミズ</t>
    </rPh>
    <phoneticPr fontId="19"/>
  </si>
  <si>
    <t>千代田区</t>
  </si>
  <si>
    <t>無地番</t>
    <phoneticPr fontId="19"/>
  </si>
  <si>
    <t>中央区</t>
  </si>
  <si>
    <t>道</t>
    <phoneticPr fontId="19"/>
  </si>
  <si>
    <t>港区</t>
  </si>
  <si>
    <t>水</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</si>
  <si>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</si>
  <si>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</si>
  <si>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</si>
  <si>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</si>
  <si>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</si>
  <si>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</si>
  <si>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</si>
  <si>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</si>
  <si>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</si>
  <si>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</si>
  <si>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</si>
  <si>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</si>
  <si>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</si>
  <si>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</si>
  <si>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</si>
  <si>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</si>
  <si>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</si>
  <si>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</si>
  <si>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</si>
  <si>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</si>
  <si>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</si>
  <si>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</si>
  <si>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</si>
  <si>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</si>
  <si>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</si>
  <si>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</si>
  <si>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</si>
  <si>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</si>
  <si>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</si>
  <si>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</si>
  <si>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</si>
  <si>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</si>
  <si>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</si>
  <si>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</si>
  <si>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</si>
  <si>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</si>
  <si>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</si>
  <si>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</si>
  <si>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</si>
  <si>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</si>
  <si>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</si>
  <si>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</si>
  <si>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</si>
  <si>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</si>
  <si>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</si>
  <si>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</si>
  <si>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</si>
  <si>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</si>
  <si>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</si>
  <si>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</si>
  <si>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</si>
  <si>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</si>
  <si>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</si>
  <si>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</si>
  <si>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</si>
  <si>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</si>
  <si>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</si>
  <si>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</si>
  <si>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</si>
  <si>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土地利用の履歴等年表</t>
    <rPh sb="0" eb="2">
      <t>トチ</t>
    </rPh>
    <rPh sb="2" eb="4">
      <t>リヨウ</t>
    </rPh>
    <rPh sb="5" eb="7">
      <t>リレキ</t>
    </rPh>
    <rPh sb="7" eb="8">
      <t>ナド</t>
    </rPh>
    <rPh sb="8" eb="10">
      <t>ネンピョウ</t>
    </rPh>
    <phoneticPr fontId="19"/>
  </si>
  <si>
    <t>※既届出の地歴利用の場合は、表上部の行のグループを展開して、地歴情報を記入してください。</t>
    <rPh sb="14" eb="17">
      <t>ヒョウジョウブ</t>
    </rPh>
    <rPh sb="18" eb="19">
      <t>ギョウ</t>
    </rPh>
    <rPh sb="25" eb="27">
      <t>テンカイ</t>
    </rPh>
    <rPh sb="30" eb="32">
      <t>チレキ</t>
    </rPh>
    <rPh sb="32" eb="34">
      <t>ジョウホウ</t>
    </rPh>
    <rPh sb="35" eb="37">
      <t>キニュウ</t>
    </rPh>
    <phoneticPr fontId="19"/>
  </si>
  <si>
    <t>※敷地全体と改変対象地の汚染のおそれをかき分ける場合は、表上部の列のグループを展開して、「改変対象地の土地利用の状況」より記入してください。</t>
    <rPh sb="28" eb="31">
      <t>ヒョウジョウブ</t>
    </rPh>
    <rPh sb="32" eb="33">
      <t>レツ</t>
    </rPh>
    <phoneticPr fontId="19"/>
  </si>
  <si>
    <t>※記載行が足りない場合は15番目の行をコピーして行を追加してください。</t>
    <rPh sb="15" eb="16">
      <t>メ</t>
    </rPh>
    <rPh sb="17" eb="18">
      <t>ギョウ</t>
    </rPh>
    <phoneticPr fontId="19"/>
  </si>
  <si>
    <t>No.</t>
    <phoneticPr fontId="19"/>
  </si>
  <si>
    <t>年代</t>
    <phoneticPr fontId="19"/>
  </si>
  <si>
    <t>対象地の
土地利用の状況</t>
    <phoneticPr fontId="19"/>
  </si>
  <si>
    <t>改変対象地の
土地利用の状況</t>
    <rPh sb="0" eb="2">
      <t>カイヘン</t>
    </rPh>
    <rPh sb="2" eb="5">
      <t>タイショウチ</t>
    </rPh>
    <phoneticPr fontId="19"/>
  </si>
  <si>
    <t>土壌汚染の可能性</t>
    <phoneticPr fontId="19"/>
  </si>
  <si>
    <t>根拠資料</t>
    <phoneticPr fontId="19"/>
  </si>
  <si>
    <t>資料の種類</t>
    <phoneticPr fontId="19"/>
  </si>
  <si>
    <t>出典</t>
    <phoneticPr fontId="19"/>
  </si>
  <si>
    <t>西暦</t>
    <rPh sb="0" eb="2">
      <t>セイレキ</t>
    </rPh>
    <phoneticPr fontId="19"/>
  </si>
  <si>
    <t>和暦</t>
    <rPh sb="0" eb="2">
      <t>ワレキ</t>
    </rPh>
    <phoneticPr fontId="19"/>
  </si>
  <si>
    <t>地歴</t>
    <phoneticPr fontId="19"/>
  </si>
  <si>
    <t>既届出の地歴利用の場合は、地歴情報を記入してください。</t>
    <phoneticPr fontId="19"/>
  </si>
  <si>
    <t>～</t>
    <phoneticPr fontId="19"/>
  </si>
  <si>
    <t>原則戦前まで遡って調査し、それ以前の地歴は必要に応じて調査を実施します。なお、水域又は自然林等であった土地についてはそれ以降の地歴を調査してください。</t>
    <phoneticPr fontId="19"/>
  </si>
  <si>
    <t>条件必須・日付</t>
    <rPh sb="0" eb="4">
      <t>ジョウケンヒッス</t>
    </rPh>
    <rPh sb="5" eb="7">
      <t>ヒヅケ</t>
    </rPh>
    <phoneticPr fontId="19"/>
  </si>
  <si>
    <t>1行上の年代より20年未満の年代を記入してください。</t>
    <phoneticPr fontId="19"/>
  </si>
  <si>
    <t>土地利用状況に変更がない場合には、おおむね10年間隔で記載してください。</t>
    <phoneticPr fontId="19"/>
  </si>
  <si>
    <t>現在（届出年）の状況を記載してください。</t>
    <phoneticPr fontId="19"/>
  </si>
  <si>
    <t>調査対象地における土地利用の状況を年代ごとにリスト選択または自由入力より記入してください。</t>
    <phoneticPr fontId="19"/>
  </si>
  <si>
    <t>土地所有者や聴き取りを行った個人名、個人住宅名等は年表中に記載しないでください。</t>
    <phoneticPr fontId="19"/>
  </si>
  <si>
    <t>根拠資料の出典等を記入してください。複数の根拠資料を記載する場合は、セル内で改行を行い列挙してください。</t>
    <phoneticPr fontId="19"/>
  </si>
  <si>
    <t>根拠資料は種類別に分けず、年表と同じ順番に並べ、別冊資料にまとめて提出してください。また、正本、副本に現在（届出年）の状況を表す写真を添付してください。</t>
    <phoneticPr fontId="19"/>
  </si>
  <si>
    <t>根拠資料の「年代」及び「出典」は「資料の種類」が「航空写真」「住宅地図」「地形図」の場合は必ず記入してください。</t>
    <rPh sb="0" eb="4">
      <t>コンキョシリョウ</t>
    </rPh>
    <rPh sb="9" eb="10">
      <t>オヨ</t>
    </rPh>
    <rPh sb="12" eb="14">
      <t>シュッテン</t>
    </rPh>
    <phoneticPr fontId="19"/>
  </si>
  <si>
    <t>「出典」では「資料の種類」が「航空写真」「地形図」の場合は「国土地理院」を自動で初期表示します。</t>
    <phoneticPr fontId="19"/>
  </si>
  <si>
    <t>この行より上に行を追加してください。</t>
    <rPh sb="2" eb="3">
      <t>ギョウ</t>
    </rPh>
    <rPh sb="5" eb="6">
      <t>ウエ</t>
    </rPh>
    <rPh sb="7" eb="8">
      <t>ギョウ</t>
    </rPh>
    <rPh sb="9" eb="11">
      <t>ツイカ</t>
    </rPh>
    <phoneticPr fontId="19"/>
  </si>
  <si>
    <t>入力用シート　汚染土壌の特定有害物質による汚染状態　※このシートは添付不要です。</t>
    <phoneticPr fontId="19"/>
  </si>
  <si>
    <t>※基準の種類ごとに特定有害物質を選択してください。</t>
    <rPh sb="1" eb="3">
      <t>キジュン</t>
    </rPh>
    <rPh sb="4" eb="6">
      <t>シュルイ</t>
    </rPh>
    <rPh sb="9" eb="11">
      <t>トクテイ</t>
    </rPh>
    <rPh sb="11" eb="15">
      <t>ユウガイブッシツ</t>
    </rPh>
    <rPh sb="16" eb="18">
      <t>センタク</t>
    </rPh>
    <phoneticPr fontId="19"/>
  </si>
  <si>
    <t>※同一の特定有害物質について、異なる区画にてそれぞれ土壌溶出量基準と第二溶出量基準に不適合となる場合は、第二溶出量基準不適合を選択してください。</t>
  </si>
  <si>
    <t>第１種特定有害物質
（揮発性有機化合物）</t>
    <phoneticPr fontId="19"/>
  </si>
  <si>
    <t>第２種特定有害物質
（重金属等）</t>
    <phoneticPr fontId="19"/>
  </si>
  <si>
    <t>第３種特定有害物質
（農薬等）</t>
    <phoneticPr fontId="19"/>
  </si>
  <si>
    <t>クロロエチレン</t>
    <phoneticPr fontId="19"/>
  </si>
  <si>
    <t>四塩化炭素</t>
  </si>
  <si>
    <t>1,2-ジクロロエタン</t>
  </si>
  <si>
    <t>1,1-ジクロロエチレン</t>
  </si>
  <si>
    <t>1,2-ジクロロエチレン</t>
  </si>
  <si>
    <t>1,3-ジクロロプロペン</t>
  </si>
  <si>
    <t>ジクロロメタン</t>
  </si>
  <si>
    <t>テトラクロロエチレン</t>
  </si>
  <si>
    <t>1,1,1-トリクロロエタン</t>
  </si>
  <si>
    <t>1,1,2-トリクロロエタン</t>
  </si>
  <si>
    <t>トリクロロエチレン</t>
  </si>
  <si>
    <t>ベンゼン</t>
  </si>
  <si>
    <t>カドミウム及びその化合物</t>
  </si>
  <si>
    <t>六価クロム化合物</t>
  </si>
  <si>
    <t>シアン化合物</t>
  </si>
  <si>
    <t>水銀及びその化合物</t>
  </si>
  <si>
    <t>セレン及びその化合物</t>
  </si>
  <si>
    <t>鉛及びその化合物</t>
  </si>
  <si>
    <t>砒素及びその化合物</t>
  </si>
  <si>
    <t>ふっ素及びその化合物</t>
  </si>
  <si>
    <t>ほう素及びその化合物</t>
  </si>
  <si>
    <t>シマジン</t>
  </si>
  <si>
    <t>チオベンカルブ</t>
  </si>
  <si>
    <t>チラウム</t>
  </si>
  <si>
    <t>ポリ塩化ビフェニル(PCB)</t>
  </si>
  <si>
    <t>有機りん化合物</t>
  </si>
  <si>
    <t>試料採集等対象物質</t>
    <rPh sb="0" eb="2">
      <t>シリョウ</t>
    </rPh>
    <rPh sb="2" eb="4">
      <t>サイシュウ</t>
    </rPh>
    <rPh sb="4" eb="5">
      <t>ナド</t>
    </rPh>
    <rPh sb="5" eb="7">
      <t>タイショウ</t>
    </rPh>
    <rPh sb="7" eb="9">
      <t>ブッシツ</t>
    </rPh>
    <phoneticPr fontId="19"/>
  </si>
  <si>
    <t>必ずいずれかの特定有害物質を選択してください。</t>
    <rPh sb="0" eb="1">
      <t>カナラ</t>
    </rPh>
    <rPh sb="7" eb="9">
      <t>トクテイ</t>
    </rPh>
    <rPh sb="9" eb="11">
      <t>ユウガイ</t>
    </rPh>
    <rPh sb="11" eb="13">
      <t>ブッシツ</t>
    </rPh>
    <rPh sb="14" eb="16">
      <t>センタク</t>
    </rPh>
    <phoneticPr fontId="19"/>
  </si>
  <si>
    <t>必ずいずれかの基準において不適合となる特定有害物質を選択してください。</t>
    <rPh sb="0" eb="1">
      <t>カナラ</t>
    </rPh>
    <rPh sb="7" eb="9">
      <t>キジュン</t>
    </rPh>
    <rPh sb="13" eb="16">
      <t>フテキゴウ</t>
    </rPh>
    <rPh sb="19" eb="21">
      <t>トクテイ</t>
    </rPh>
    <rPh sb="21" eb="23">
      <t>ユウガイ</t>
    </rPh>
    <rPh sb="23" eb="25">
      <t>ブッシツ</t>
    </rPh>
    <rPh sb="26" eb="28">
      <t>センタク</t>
    </rPh>
    <phoneticPr fontId="19"/>
  </si>
  <si>
    <t>整合性</t>
    <rPh sb="0" eb="3">
      <t>セイゴウセイ</t>
    </rPh>
    <phoneticPr fontId="19"/>
  </si>
  <si>
    <t>不適合となる特定有害物質は必ず試料採取等対象物質でも選択してください。同一の物質を土壌溶出量基準と第二溶出量基準の両方で選択しないでください。</t>
    <rPh sb="0" eb="3">
      <t>フテキゴウ</t>
    </rPh>
    <rPh sb="6" eb="12">
      <t>トクテイユウガイブッシツ</t>
    </rPh>
    <rPh sb="13" eb="14">
      <t>カナラ</t>
    </rPh>
    <rPh sb="26" eb="28">
      <t>センタク</t>
    </rPh>
    <phoneticPr fontId="19"/>
  </si>
  <si>
    <t>土壌含有量基準及び土壌溶出量基準に不適合</t>
    <rPh sb="0" eb="2">
      <t>ドジョウ</t>
    </rPh>
    <rPh sb="2" eb="5">
      <t>ガンユウリョウ</t>
    </rPh>
    <rPh sb="5" eb="7">
      <t>キジュン</t>
    </rPh>
    <rPh sb="7" eb="8">
      <t>オヨ</t>
    </rPh>
    <phoneticPr fontId="19"/>
  </si>
  <si>
    <t>土壌含有量基準及び第二溶出量基準に不適合</t>
    <rPh sb="0" eb="2">
      <t>ドジョウ</t>
    </rPh>
    <rPh sb="2" eb="5">
      <t>ガンユウリョウ</t>
    </rPh>
    <rPh sb="5" eb="7">
      <t>キジュン</t>
    </rPh>
    <rPh sb="7" eb="8">
      <t>オヨ</t>
    </rPh>
    <phoneticPr fontId="19"/>
  </si>
  <si>
    <t>特定有害物質</t>
    <phoneticPr fontId="19"/>
  </si>
  <si>
    <t>基準の種類・土壌</t>
    <rPh sb="6" eb="8">
      <t>ドジョウ</t>
    </rPh>
    <phoneticPr fontId="19"/>
  </si>
  <si>
    <t>申請種別</t>
    <rPh sb="2" eb="4">
      <t>シュベツ</t>
    </rPh>
    <phoneticPr fontId="19"/>
  </si>
  <si>
    <t>該当選択</t>
    <rPh sb="0" eb="4">
      <t>ガイトウセンタク</t>
    </rPh>
    <phoneticPr fontId="19"/>
  </si>
  <si>
    <t>クロロエチレン</t>
  </si>
  <si>
    <t>今回申請</t>
  </si>
  <si>
    <t>●</t>
    <phoneticPr fontId="19"/>
  </si>
  <si>
    <t>○</t>
    <phoneticPr fontId="19"/>
  </si>
  <si>
    <t>申請に係る調査報告書のとおり</t>
    <phoneticPr fontId="19"/>
  </si>
  <si>
    <t>施工のための申請</t>
    <phoneticPr fontId="19"/>
  </si>
  <si>
    <t>法第14条に基づく指定の申請書　提出書類一覧</t>
    <rPh sb="6" eb="7">
      <t>モト</t>
    </rPh>
    <rPh sb="9" eb="11">
      <t>シテイ</t>
    </rPh>
    <rPh sb="12" eb="14">
      <t>シンセイ</t>
    </rPh>
    <rPh sb="14" eb="15">
      <t>ショ</t>
    </rPh>
    <phoneticPr fontId="19"/>
  </si>
  <si>
    <r>
      <t>本シートは、届出様式に必要となる提出書類の一覧です。必要な書類の充足確認に、チェック欄を活用ください。本シートの提出は不要です。
届出様式の有無にて、都環境局にて提供している届出様式（Excel形式）の有無を記載しています。
なお</t>
    </r>
    <r>
      <rPr>
        <sz val="10.5"/>
        <rFont val="Meiryo UI"/>
        <family val="3"/>
        <charset val="128"/>
      </rPr>
      <t>、「なし」は必要に応じて書類を作成し、届出をしてください。</t>
    </r>
    <rPh sb="0" eb="1">
      <t>ホン</t>
    </rPh>
    <rPh sb="6" eb="8">
      <t>トドケデ</t>
    </rPh>
    <rPh sb="8" eb="10">
      <t>ヨウシキ</t>
    </rPh>
    <rPh sb="11" eb="13">
      <t>ヒツヨウ</t>
    </rPh>
    <rPh sb="16" eb="18">
      <t>テイシュツ</t>
    </rPh>
    <rPh sb="18" eb="20">
      <t>ショルイ</t>
    </rPh>
    <rPh sb="21" eb="23">
      <t>イチラン</t>
    </rPh>
    <rPh sb="26" eb="28">
      <t>ヒツヨウ</t>
    </rPh>
    <rPh sb="29" eb="31">
      <t>ショルイ</t>
    </rPh>
    <rPh sb="32" eb="34">
      <t>ジュウソク</t>
    </rPh>
    <rPh sb="34" eb="36">
      <t>カクニン</t>
    </rPh>
    <rPh sb="42" eb="43">
      <t>ラン</t>
    </rPh>
    <rPh sb="44" eb="46">
      <t>カツヨウ</t>
    </rPh>
    <rPh sb="51" eb="52">
      <t>ホン</t>
    </rPh>
    <rPh sb="56" eb="58">
      <t>テイシュツ</t>
    </rPh>
    <rPh sb="59" eb="61">
      <t>フヨウ</t>
    </rPh>
    <rPh sb="65" eb="67">
      <t>トドケデ</t>
    </rPh>
    <rPh sb="67" eb="69">
      <t>ヨウシキ</t>
    </rPh>
    <rPh sb="70" eb="72">
      <t>ウム</t>
    </rPh>
    <rPh sb="75" eb="76">
      <t>ト</t>
    </rPh>
    <rPh sb="76" eb="78">
      <t>カンキョウ</t>
    </rPh>
    <rPh sb="78" eb="79">
      <t>キョク</t>
    </rPh>
    <rPh sb="81" eb="83">
      <t>テイキョウ</t>
    </rPh>
    <rPh sb="87" eb="89">
      <t>トドケデ</t>
    </rPh>
    <rPh sb="89" eb="91">
      <t>ヨウシキ</t>
    </rPh>
    <rPh sb="97" eb="99">
      <t>ケイシキ</t>
    </rPh>
    <rPh sb="101" eb="103">
      <t>ウム</t>
    </rPh>
    <rPh sb="104" eb="106">
      <t>キサイ</t>
    </rPh>
    <rPh sb="121" eb="123">
      <t>ヒツヨウ</t>
    </rPh>
    <rPh sb="124" eb="125">
      <t>オウ</t>
    </rPh>
    <rPh sb="127" eb="129">
      <t>ショルイ</t>
    </rPh>
    <rPh sb="130" eb="132">
      <t>サクセイ</t>
    </rPh>
    <rPh sb="134" eb="136">
      <t>トドケデ</t>
    </rPh>
    <phoneticPr fontId="19"/>
  </si>
  <si>
    <t>１　　報告書</t>
    <rPh sb="3" eb="6">
      <t>ホウコクショ</t>
    </rPh>
    <phoneticPr fontId="19"/>
  </si>
  <si>
    <t>届出様式の有無</t>
    <rPh sb="0" eb="2">
      <t>トドケデ</t>
    </rPh>
    <rPh sb="2" eb="4">
      <t>ヨウシキ</t>
    </rPh>
    <rPh sb="5" eb="7">
      <t>ウム</t>
    </rPh>
    <phoneticPr fontId="19"/>
  </si>
  <si>
    <t>チェック</t>
    <phoneticPr fontId="19"/>
  </si>
  <si>
    <t>〇指定の申請書（様式第二十）</t>
    <rPh sb="1" eb="3">
      <t>シテイ</t>
    </rPh>
    <rPh sb="4" eb="7">
      <t>シンセイショ</t>
    </rPh>
    <rPh sb="8" eb="10">
      <t>ヨウシキ</t>
    </rPh>
    <rPh sb="10" eb="11">
      <t>ダイ</t>
    </rPh>
    <rPh sb="11" eb="13">
      <t>ニジュウ</t>
    </rPh>
    <phoneticPr fontId="19"/>
  </si>
  <si>
    <t>本ファイルに含む</t>
    <rPh sb="0" eb="1">
      <t>ホン</t>
    </rPh>
    <rPh sb="6" eb="7">
      <t>フク</t>
    </rPh>
    <phoneticPr fontId="19"/>
  </si>
  <si>
    <t>「様式第20」シート</t>
    <phoneticPr fontId="19"/>
  </si>
  <si>
    <t>２　　添付書類</t>
    <rPh sb="3" eb="5">
      <t>テンプ</t>
    </rPh>
    <rPh sb="5" eb="7">
      <t>ショルイ</t>
    </rPh>
    <phoneticPr fontId="19"/>
  </si>
  <si>
    <t>届出様式の有無</t>
    <phoneticPr fontId="19"/>
  </si>
  <si>
    <t>〇申請に係る土地の周辺の地図</t>
    <phoneticPr fontId="19"/>
  </si>
  <si>
    <t>なし</t>
    <phoneticPr fontId="19"/>
  </si>
  <si>
    <t>・周辺地図中に申請にかかる土地を明示してください。（「届出書等の作成の手引」参照）</t>
    <phoneticPr fontId="19"/>
  </si>
  <si>
    <t>・出典等を明記し、公的な資料等、自由に利用できる地図（広く公開してもよいもの）を使用してください。</t>
    <phoneticPr fontId="19"/>
  </si>
  <si>
    <t>〇申請に係る土地の範囲を明らかにした図面（「届出書等の作成の手引」参照）</t>
    <phoneticPr fontId="19"/>
  </si>
  <si>
    <t>3　　添付書類</t>
    <rPh sb="3" eb="5">
      <t>テンプ</t>
    </rPh>
    <rPh sb="5" eb="7">
      <t>ショルイ</t>
    </rPh>
    <phoneticPr fontId="19"/>
  </si>
  <si>
    <t>○指定を受けたい土地の所在地一覧</t>
  </si>
  <si>
    <t>「形質変更時要届出区域所在地一覧」シート</t>
  </si>
  <si>
    <t>・申請する土地の地番数にかかわらず必ず作成して添付してください。</t>
    <phoneticPr fontId="19"/>
  </si>
  <si>
    <t>○申請者が申請に係る土地の所有者等であることを証する書類</t>
    <phoneticPr fontId="19"/>
  </si>
  <si>
    <r>
      <t>（登記事項証明書及び公図の写し</t>
    </r>
    <r>
      <rPr>
        <vertAlign val="superscript"/>
        <sz val="10.5"/>
        <rFont val="Meiryo UI"/>
        <family val="3"/>
        <charset val="128"/>
      </rPr>
      <t>*1</t>
    </r>
    <r>
      <rPr>
        <sz val="10.5"/>
        <rFont val="Meiryo UI"/>
        <family val="3"/>
        <charset val="128"/>
      </rPr>
      <t>、管理者又は占有者の場合、契約書の写しなど）</t>
    </r>
    <phoneticPr fontId="19"/>
  </si>
  <si>
    <t>○申請者以外の土地所有者の合意書</t>
    <phoneticPr fontId="19"/>
  </si>
  <si>
    <t>・申請者以外に申請に係る土地の所有者等がいる場合、申請することについての合意書が必要となります。
（「届出書等の作成の手引」参照）</t>
    <phoneticPr fontId="19"/>
  </si>
  <si>
    <t>○指定調査機関確認書・土壌汚染状況調査結果報告シート</t>
    <phoneticPr fontId="19"/>
  </si>
  <si>
    <t>別ファイルにて公開</t>
    <rPh sb="0" eb="1">
      <t>ベツ</t>
    </rPh>
    <rPh sb="7" eb="9">
      <t>コウカイ</t>
    </rPh>
    <phoneticPr fontId="19"/>
  </si>
  <si>
    <t>「指定調査機関確認書」ファイル・「土壌汚染状況調査結果報告シート」ファイル</t>
    <phoneticPr fontId="19"/>
  </si>
  <si>
    <r>
      <t>・</t>
    </r>
    <r>
      <rPr>
        <u/>
        <sz val="10.5"/>
        <rFont val="Meiryo UI"/>
        <family val="3"/>
        <charset val="128"/>
      </rPr>
      <t>調査報告書には必ず添付してください。</t>
    </r>
    <r>
      <rPr>
        <sz val="10.5"/>
        <rFont val="Meiryo UI"/>
        <family val="3"/>
        <charset val="128"/>
      </rPr>
      <t>様式は都環境局のウェブサイトからダウンロードできます。</t>
    </r>
    <phoneticPr fontId="19"/>
  </si>
  <si>
    <t>過去の自主・法定調査結果を本報告に活用する場合は、過去の結果をそのまま報告するのではなく、本調査における過去の
自主・法定調査結果の活用箇所を明確にし、本報告としての調査結果の評価を行ってください。</t>
    <phoneticPr fontId="19"/>
  </si>
  <si>
    <t>〇地歴調査に関する資料</t>
    <rPh sb="1" eb="3">
      <t>チレキ</t>
    </rPh>
    <rPh sb="3" eb="5">
      <t>チョウサ</t>
    </rPh>
    <rPh sb="6" eb="7">
      <t>カン</t>
    </rPh>
    <rPh sb="9" eb="11">
      <t>シリョウ</t>
    </rPh>
    <phoneticPr fontId="19"/>
  </si>
  <si>
    <r>
      <t>・地歴は</t>
    </r>
    <r>
      <rPr>
        <u/>
        <sz val="10.5"/>
        <rFont val="Meiryo UI"/>
        <family val="3"/>
        <charset val="128"/>
      </rPr>
      <t>原則として戦前まで遡って調査</t>
    </r>
    <r>
      <rPr>
        <sz val="10.5"/>
        <rFont val="Meiryo UI"/>
        <family val="3"/>
        <charset val="128"/>
      </rPr>
      <t>し、それ以前の地歴は必要に応じて調査を実施します。</t>
    </r>
    <rPh sb="1" eb="3">
      <t>チレキ</t>
    </rPh>
    <rPh sb="4" eb="6">
      <t>ゲンソク</t>
    </rPh>
    <rPh sb="9" eb="11">
      <t>センゼン</t>
    </rPh>
    <rPh sb="13" eb="14">
      <t>サカノボ</t>
    </rPh>
    <rPh sb="16" eb="18">
      <t>チョウサ</t>
    </rPh>
    <rPh sb="22" eb="24">
      <t>イゼン</t>
    </rPh>
    <rPh sb="25" eb="27">
      <t>チレキ</t>
    </rPh>
    <rPh sb="28" eb="30">
      <t>ヒツヨウ</t>
    </rPh>
    <rPh sb="31" eb="32">
      <t>オウ</t>
    </rPh>
    <rPh sb="34" eb="36">
      <t>チョウサ</t>
    </rPh>
    <rPh sb="37" eb="39">
      <t>ジッシ</t>
    </rPh>
    <phoneticPr fontId="19"/>
  </si>
  <si>
    <t>　なお、水域又は自然林等であった土地についてはそれ以降の地歴を調査してください。</t>
    <rPh sb="4" eb="6">
      <t>スイイキ</t>
    </rPh>
    <rPh sb="6" eb="7">
      <t>マタ</t>
    </rPh>
    <rPh sb="8" eb="11">
      <t>シゼンリン</t>
    </rPh>
    <rPh sb="11" eb="12">
      <t>トウ</t>
    </rPh>
    <rPh sb="16" eb="18">
      <t>トチ</t>
    </rPh>
    <rPh sb="25" eb="27">
      <t>イコウ</t>
    </rPh>
    <rPh sb="28" eb="30">
      <t>チレキ</t>
    </rPh>
    <rPh sb="31" eb="33">
      <t>チョウサ</t>
    </rPh>
    <phoneticPr fontId="19"/>
  </si>
  <si>
    <t>a.　土地利用の履歴等年表</t>
    <rPh sb="3" eb="5">
      <t>トチ</t>
    </rPh>
    <rPh sb="5" eb="7">
      <t>リヨウ</t>
    </rPh>
    <rPh sb="8" eb="10">
      <t>リレキ</t>
    </rPh>
    <rPh sb="10" eb="11">
      <t>トウ</t>
    </rPh>
    <rPh sb="11" eb="12">
      <t>ネン</t>
    </rPh>
    <rPh sb="12" eb="13">
      <t>ヒョウ</t>
    </rPh>
    <phoneticPr fontId="19"/>
  </si>
  <si>
    <t>「地歴年表」シート</t>
    <rPh sb="1" eb="3">
      <t>チレキ</t>
    </rPh>
    <rPh sb="3" eb="5">
      <t>ネンピョウ</t>
    </rPh>
    <phoneticPr fontId="19"/>
  </si>
  <si>
    <t>b.　試料採取等対象物質の種類</t>
    <rPh sb="3" eb="5">
      <t>シリョウ</t>
    </rPh>
    <rPh sb="5" eb="7">
      <t>サイシュ</t>
    </rPh>
    <rPh sb="7" eb="8">
      <t>トウ</t>
    </rPh>
    <rPh sb="8" eb="10">
      <t>タイショウ</t>
    </rPh>
    <rPh sb="10" eb="12">
      <t>ブッシツ</t>
    </rPh>
    <rPh sb="13" eb="15">
      <t>シュルイ</t>
    </rPh>
    <phoneticPr fontId="19"/>
  </si>
  <si>
    <t>なし</t>
  </si>
  <si>
    <t>c.　聴取調査及び現地調査結果のまとめ</t>
    <rPh sb="3" eb="5">
      <t>チョウシュ</t>
    </rPh>
    <rPh sb="5" eb="7">
      <t>チョウサ</t>
    </rPh>
    <rPh sb="7" eb="8">
      <t>オヨ</t>
    </rPh>
    <rPh sb="9" eb="11">
      <t>ゲンチ</t>
    </rPh>
    <rPh sb="11" eb="13">
      <t>チョウサ</t>
    </rPh>
    <rPh sb="13" eb="15">
      <t>ケッカ</t>
    </rPh>
    <phoneticPr fontId="19"/>
  </si>
  <si>
    <r>
      <t>・a~c：内容をまとめたものを添付し、それぞれの根拠資料</t>
    </r>
    <r>
      <rPr>
        <vertAlign val="superscript"/>
        <sz val="10.5"/>
        <rFont val="Meiryo UI"/>
        <family val="3"/>
        <charset val="128"/>
      </rPr>
      <t>*2</t>
    </r>
    <r>
      <rPr>
        <sz val="10.5"/>
        <rFont val="Meiryo UI"/>
        <family val="3"/>
        <charset val="128"/>
      </rPr>
      <t>は、原則、別冊資料にしてください。</t>
    </r>
    <rPh sb="5" eb="7">
      <t>ナイヨウ</t>
    </rPh>
    <rPh sb="15" eb="17">
      <t>テンプ</t>
    </rPh>
    <rPh sb="24" eb="26">
      <t>コンキョ</t>
    </rPh>
    <rPh sb="26" eb="28">
      <t>シリョウ</t>
    </rPh>
    <rPh sb="32" eb="34">
      <t>ゲンソク</t>
    </rPh>
    <rPh sb="35" eb="37">
      <t>ベッサツ</t>
    </rPh>
    <rPh sb="37" eb="39">
      <t>シリョウ</t>
    </rPh>
    <phoneticPr fontId="19"/>
  </si>
  <si>
    <r>
      <t>〇表層調査に関する資料</t>
    </r>
    <r>
      <rPr>
        <vertAlign val="superscript"/>
        <sz val="10.5"/>
        <rFont val="Meiryo UI"/>
        <family val="3"/>
        <charset val="128"/>
      </rPr>
      <t>*3*4</t>
    </r>
  </si>
  <si>
    <t>a.　汚染のおそれの区分図</t>
    <rPh sb="3" eb="5">
      <t>オセン</t>
    </rPh>
    <rPh sb="10" eb="12">
      <t>クブン</t>
    </rPh>
    <rPh sb="12" eb="13">
      <t>ズ</t>
    </rPh>
    <phoneticPr fontId="19"/>
  </si>
  <si>
    <t>b.　試料採取等区画図</t>
    <rPh sb="3" eb="5">
      <t>シリョウ</t>
    </rPh>
    <rPh sb="5" eb="7">
      <t>サイシュ</t>
    </rPh>
    <rPh sb="7" eb="8">
      <t>トウ</t>
    </rPh>
    <rPh sb="8" eb="10">
      <t>クカク</t>
    </rPh>
    <rPh sb="10" eb="11">
      <t>ズ</t>
    </rPh>
    <phoneticPr fontId="19"/>
  </si>
  <si>
    <t>c.　試料採取地点図</t>
    <rPh sb="3" eb="5">
      <t>シリョウ</t>
    </rPh>
    <rPh sb="5" eb="7">
      <t>サイシュ</t>
    </rPh>
    <rPh sb="7" eb="8">
      <t>チ</t>
    </rPh>
    <rPh sb="8" eb="10">
      <t>テンズ</t>
    </rPh>
    <phoneticPr fontId="19"/>
  </si>
  <si>
    <t>d.　調査結果一覧</t>
    <rPh sb="3" eb="5">
      <t>チョウサ</t>
    </rPh>
    <rPh sb="5" eb="7">
      <t>ケッカ</t>
    </rPh>
    <rPh sb="7" eb="9">
      <t>イチラン</t>
    </rPh>
    <phoneticPr fontId="19"/>
  </si>
  <si>
    <t>「調査結果一覧」ファイル</t>
    <phoneticPr fontId="19"/>
  </si>
  <si>
    <t>e.　調査結果図</t>
    <phoneticPr fontId="19"/>
  </si>
  <si>
    <r>
      <t>〇地下水調査に関する資料（条例に基づく地下水調査及び措置のための地下水調査を実施した場合）</t>
    </r>
    <r>
      <rPr>
        <vertAlign val="superscript"/>
        <sz val="10.5"/>
        <rFont val="Meiryo UI"/>
        <family val="3"/>
        <charset val="128"/>
      </rPr>
      <t>*5</t>
    </r>
    <rPh sb="24" eb="25">
      <t>オヨ</t>
    </rPh>
    <rPh sb="26" eb="28">
      <t>ソチ</t>
    </rPh>
    <rPh sb="32" eb="35">
      <t>チカスイ</t>
    </rPh>
    <rPh sb="35" eb="37">
      <t>チョウサ</t>
    </rPh>
    <phoneticPr fontId="19"/>
  </si>
  <si>
    <t>a.　調査対象地における地質状況等</t>
    <rPh sb="3" eb="5">
      <t>チョウサ</t>
    </rPh>
    <rPh sb="5" eb="7">
      <t>タイショウ</t>
    </rPh>
    <rPh sb="7" eb="8">
      <t>チ</t>
    </rPh>
    <rPh sb="12" eb="14">
      <t>チシツ</t>
    </rPh>
    <rPh sb="14" eb="16">
      <t>ジョウキョウ</t>
    </rPh>
    <rPh sb="16" eb="17">
      <t>トウ</t>
    </rPh>
    <phoneticPr fontId="19"/>
  </si>
  <si>
    <t>b.　地下水汚染が到達する可能性のある距離の計算結果（必要に応じて）
　環境省のウェブサイトで公開している「地下水汚染が到達し得る距離の計算ツール」により作成してください。
　URL：https://www.env.go.jp/water/dojo/law/kaisei2009.html</t>
    <rPh sb="3" eb="6">
      <t>チカスイ</t>
    </rPh>
    <rPh sb="6" eb="8">
      <t>オセン</t>
    </rPh>
    <rPh sb="9" eb="11">
      <t>トウタツ</t>
    </rPh>
    <rPh sb="13" eb="16">
      <t>カノウセイ</t>
    </rPh>
    <rPh sb="19" eb="21">
      <t>キョリ</t>
    </rPh>
    <rPh sb="22" eb="24">
      <t>ケイサン</t>
    </rPh>
    <rPh sb="24" eb="26">
      <t>ケッカ</t>
    </rPh>
    <rPh sb="27" eb="29">
      <t>ヒツヨウ</t>
    </rPh>
    <rPh sb="30" eb="31">
      <t>オウ</t>
    </rPh>
    <rPh sb="36" eb="39">
      <t>カンキョウショウ</t>
    </rPh>
    <rPh sb="47" eb="49">
      <t>コウカイ</t>
    </rPh>
    <rPh sb="77" eb="79">
      <t>サクセイ</t>
    </rPh>
    <phoneticPr fontId="19"/>
  </si>
  <si>
    <r>
      <t>c.  試料採取地点図
    なお、</t>
    </r>
    <r>
      <rPr>
        <b/>
        <u/>
        <sz val="10.5"/>
        <rFont val="Meiryo UI"/>
        <family val="3"/>
        <charset val="128"/>
      </rPr>
      <t>図面に物質ごとの代表地点を明示してください。</t>
    </r>
    <rPh sb="22" eb="24">
      <t>ブッシツ</t>
    </rPh>
    <phoneticPr fontId="19"/>
  </si>
  <si>
    <t>d.　調査結果一覧</t>
  </si>
  <si>
    <t>e.　地下水調査結果図</t>
  </si>
  <si>
    <r>
      <t>〇詳細調査（代表地点以外の深度方向調査、地下水調査等）に関する資料</t>
    </r>
    <r>
      <rPr>
        <vertAlign val="superscript"/>
        <sz val="10.5"/>
        <rFont val="Meiryo UI"/>
        <family val="3"/>
        <charset val="128"/>
      </rPr>
      <t>*4</t>
    </r>
    <rPh sb="1" eb="3">
      <t>ショウサイ</t>
    </rPh>
    <rPh sb="3" eb="5">
      <t>チョウサ</t>
    </rPh>
    <rPh sb="6" eb="8">
      <t>ダイヒョウ</t>
    </rPh>
    <rPh sb="8" eb="10">
      <t>チテン</t>
    </rPh>
    <rPh sb="10" eb="12">
      <t>イガイ</t>
    </rPh>
    <rPh sb="13" eb="15">
      <t>シンド</t>
    </rPh>
    <rPh sb="15" eb="17">
      <t>ホウコウ</t>
    </rPh>
    <rPh sb="17" eb="19">
      <t>チョウサ</t>
    </rPh>
    <rPh sb="20" eb="23">
      <t>チカスイ</t>
    </rPh>
    <rPh sb="23" eb="25">
      <t>チョウサ</t>
    </rPh>
    <rPh sb="25" eb="26">
      <t>トウ</t>
    </rPh>
    <rPh sb="28" eb="29">
      <t>カン</t>
    </rPh>
    <rPh sb="31" eb="33">
      <t>シリョウ</t>
    </rPh>
    <phoneticPr fontId="19"/>
  </si>
  <si>
    <t>a.　調査対象物質</t>
    <rPh sb="3" eb="5">
      <t>チョウサ</t>
    </rPh>
    <rPh sb="5" eb="7">
      <t>タイショウ</t>
    </rPh>
    <rPh sb="7" eb="9">
      <t>ブッシツ</t>
    </rPh>
    <phoneticPr fontId="19"/>
  </si>
  <si>
    <t>b.　試料採取地点図</t>
    <rPh sb="3" eb="5">
      <t>シリョウ</t>
    </rPh>
    <rPh sb="5" eb="7">
      <t>サイシュ</t>
    </rPh>
    <rPh sb="7" eb="8">
      <t>チ</t>
    </rPh>
    <rPh sb="8" eb="10">
      <t>テンズ</t>
    </rPh>
    <phoneticPr fontId="19"/>
  </si>
  <si>
    <t>c.　調査結果一覧</t>
    <rPh sb="3" eb="5">
      <t>チョウサ</t>
    </rPh>
    <rPh sb="5" eb="7">
      <t>ケッカ</t>
    </rPh>
    <rPh sb="7" eb="9">
      <t>イチラン</t>
    </rPh>
    <phoneticPr fontId="19"/>
  </si>
  <si>
    <t>○汚染状態総括図
　汚染が確認された区画の全ての土壌調査、地下水調査の結果を図示した図面を作成してください。</t>
    <rPh sb="1" eb="3">
      <t>オセン</t>
    </rPh>
    <rPh sb="3" eb="5">
      <t>ジョウタイ</t>
    </rPh>
    <rPh sb="5" eb="7">
      <t>ソウカツ</t>
    </rPh>
    <rPh sb="7" eb="8">
      <t>ズ</t>
    </rPh>
    <rPh sb="10" eb="12">
      <t>オセン</t>
    </rPh>
    <rPh sb="13" eb="15">
      <t>カクニン</t>
    </rPh>
    <rPh sb="18" eb="20">
      <t>クカク</t>
    </rPh>
    <rPh sb="21" eb="22">
      <t>スベ</t>
    </rPh>
    <rPh sb="24" eb="26">
      <t>ドジョウ</t>
    </rPh>
    <rPh sb="26" eb="28">
      <t>チョウサ</t>
    </rPh>
    <rPh sb="29" eb="32">
      <t>チカスイ</t>
    </rPh>
    <rPh sb="32" eb="34">
      <t>チョウサ</t>
    </rPh>
    <rPh sb="35" eb="37">
      <t>ケッカ</t>
    </rPh>
    <rPh sb="38" eb="40">
      <t>ズシ</t>
    </rPh>
    <rPh sb="42" eb="44">
      <t>ズメン</t>
    </rPh>
    <rPh sb="45" eb="47">
      <t>サクセイ</t>
    </rPh>
    <phoneticPr fontId="19"/>
  </si>
  <si>
    <t>３　　別冊資料　（審査終了後に届出者に返却又は破棄します。）</t>
    <rPh sb="3" eb="5">
      <t>ベッサツ</t>
    </rPh>
    <rPh sb="5" eb="7">
      <t>シリョウ</t>
    </rPh>
    <rPh sb="9" eb="11">
      <t>シンサ</t>
    </rPh>
    <rPh sb="11" eb="14">
      <t>シュウリョウゴ</t>
    </rPh>
    <rPh sb="15" eb="17">
      <t>トドケデ</t>
    </rPh>
    <rPh sb="17" eb="18">
      <t>シャ</t>
    </rPh>
    <rPh sb="19" eb="21">
      <t>ヘンキャク</t>
    </rPh>
    <rPh sb="21" eb="22">
      <t>マタ</t>
    </rPh>
    <rPh sb="23" eb="25">
      <t>ハキ</t>
    </rPh>
    <phoneticPr fontId="19"/>
  </si>
  <si>
    <r>
      <t>○地歴調査の根拠資料</t>
    </r>
    <r>
      <rPr>
        <vertAlign val="superscript"/>
        <sz val="10.5"/>
        <rFont val="Meiryo UI"/>
        <family val="3"/>
        <charset val="128"/>
      </rPr>
      <t>＊6</t>
    </r>
    <phoneticPr fontId="19"/>
  </si>
  <si>
    <r>
      <t>・出典が明らかであり、広く入手可能である資料（地形図、航空写真、住宅地図、登記簿謄本</t>
    </r>
    <r>
      <rPr>
        <vertAlign val="superscript"/>
        <sz val="10.5"/>
        <rFont val="Meiryo UI"/>
        <family val="3"/>
        <charset val="128"/>
      </rPr>
      <t>＊1</t>
    </r>
    <r>
      <rPr>
        <sz val="10.5"/>
        <rFont val="Meiryo UI"/>
        <family val="3"/>
        <charset val="128"/>
      </rPr>
      <t>等）の他、地歴調査のために作成・入手した独自資料（聴取調査資料、現地調査資料、特定施設に関する届出書類、その他特定有害物質の使用状況に関する資料等）は、原則として別冊資料で提出してください。</t>
    </r>
    <phoneticPr fontId="19"/>
  </si>
  <si>
    <r>
      <t>・</t>
    </r>
    <r>
      <rPr>
        <u/>
        <sz val="10.5"/>
        <rFont val="Meiryo UI"/>
        <family val="3"/>
        <charset val="128"/>
      </rPr>
      <t>種類別に分けず、古い年代から順に整理して添付してください。</t>
    </r>
    <phoneticPr fontId="19"/>
  </si>
  <si>
    <t>・必要に応じて著作権者の複製許諾等を取得してください。</t>
    <phoneticPr fontId="19"/>
  </si>
  <si>
    <t>〇濃度計量証明書</t>
    <rPh sb="1" eb="3">
      <t>ノウド</t>
    </rPh>
    <rPh sb="3" eb="5">
      <t>ケイリョウ</t>
    </rPh>
    <rPh sb="5" eb="7">
      <t>ショウメイ</t>
    </rPh>
    <rPh sb="7" eb="8">
      <t>ショ</t>
    </rPh>
    <phoneticPr fontId="19"/>
  </si>
  <si>
    <r>
      <t>・土壌ガス調査の場合には、</t>
    </r>
    <r>
      <rPr>
        <u/>
        <sz val="10.5"/>
        <rFont val="Meiryo UI"/>
        <family val="3"/>
        <charset val="128"/>
      </rPr>
      <t>濃度計量証明書</t>
    </r>
    <r>
      <rPr>
        <sz val="10.5"/>
        <rFont val="Meiryo UI"/>
        <family val="3"/>
        <charset val="128"/>
      </rPr>
      <t>又は</t>
    </r>
    <r>
      <rPr>
        <u/>
        <sz val="10.5"/>
        <rFont val="Meiryo UI"/>
        <family val="3"/>
        <charset val="128"/>
      </rPr>
      <t>土壌ガス検出チャート紙</t>
    </r>
    <r>
      <rPr>
        <sz val="10.5"/>
        <rFont val="Meiryo UI"/>
        <family val="3"/>
        <charset val="128"/>
      </rPr>
      <t>を添付してください。</t>
    </r>
    <rPh sb="1" eb="3">
      <t>ドジョウ</t>
    </rPh>
    <rPh sb="5" eb="7">
      <t>チョウサ</t>
    </rPh>
    <rPh sb="8" eb="10">
      <t>バアイ</t>
    </rPh>
    <rPh sb="13" eb="15">
      <t>ノウド</t>
    </rPh>
    <rPh sb="15" eb="17">
      <t>ケイリョウ</t>
    </rPh>
    <rPh sb="17" eb="19">
      <t>ショウメイ</t>
    </rPh>
    <rPh sb="19" eb="20">
      <t>ショ</t>
    </rPh>
    <rPh sb="20" eb="21">
      <t>マタ</t>
    </rPh>
    <rPh sb="22" eb="24">
      <t>ドジョウ</t>
    </rPh>
    <rPh sb="26" eb="28">
      <t>ケンシュツ</t>
    </rPh>
    <rPh sb="32" eb="33">
      <t>シ</t>
    </rPh>
    <rPh sb="34" eb="36">
      <t>テンプ</t>
    </rPh>
    <phoneticPr fontId="19"/>
  </si>
  <si>
    <t>・現地以外で試料を運搬し分析した際の土壌ガス検出チャート紙を添付する場合には、濃度減少の評価に関わる資料
を併せて添付してください。</t>
    <rPh sb="1" eb="3">
      <t>ゲンチ</t>
    </rPh>
    <rPh sb="3" eb="5">
      <t>イガイ</t>
    </rPh>
    <rPh sb="6" eb="8">
      <t>シリョウ</t>
    </rPh>
    <rPh sb="9" eb="11">
      <t>ウンパン</t>
    </rPh>
    <rPh sb="12" eb="14">
      <t>ブンセキ</t>
    </rPh>
    <rPh sb="16" eb="17">
      <t>サイ</t>
    </rPh>
    <rPh sb="18" eb="20">
      <t>ドジョウ</t>
    </rPh>
    <rPh sb="22" eb="24">
      <t>ケンシュツ</t>
    </rPh>
    <rPh sb="28" eb="29">
      <t>シ</t>
    </rPh>
    <rPh sb="30" eb="32">
      <t>テンプ</t>
    </rPh>
    <rPh sb="34" eb="36">
      <t>バアイ</t>
    </rPh>
    <rPh sb="39" eb="41">
      <t>ノウド</t>
    </rPh>
    <rPh sb="41" eb="43">
      <t>ゲンショウ</t>
    </rPh>
    <rPh sb="44" eb="46">
      <t>ヒョウカ</t>
    </rPh>
    <rPh sb="47" eb="48">
      <t>カカ</t>
    </rPh>
    <rPh sb="50" eb="52">
      <t>シリョウ</t>
    </rPh>
    <rPh sb="54" eb="55">
      <t>アワ</t>
    </rPh>
    <rPh sb="57" eb="59">
      <t>テンプ</t>
    </rPh>
    <phoneticPr fontId="19"/>
  </si>
  <si>
    <t>〇ボーリング柱状図</t>
    <rPh sb="6" eb="9">
      <t>チュウジョウズ</t>
    </rPh>
    <phoneticPr fontId="19"/>
  </si>
  <si>
    <t>〇調査実施状況写真</t>
    <rPh sb="1" eb="3">
      <t>チョウサ</t>
    </rPh>
    <rPh sb="3" eb="5">
      <t>ジッシ</t>
    </rPh>
    <rPh sb="5" eb="7">
      <t>ジョウキョウ</t>
    </rPh>
    <rPh sb="7" eb="9">
      <t>シャシン</t>
    </rPh>
    <phoneticPr fontId="19"/>
  </si>
  <si>
    <t>＊１～6は「届出書等の作成の手引き」を確認ください</t>
    <rPh sb="6" eb="9">
      <t>トドケデショ</t>
    </rPh>
    <rPh sb="9" eb="10">
      <t>トウ</t>
    </rPh>
    <rPh sb="11" eb="13">
      <t>サクセイ</t>
    </rPh>
    <rPh sb="14" eb="16">
      <t>テビ</t>
    </rPh>
    <rPh sb="19" eb="21">
      <t>カクニン</t>
    </rPh>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</si>
</sst>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ggge&quot;年&quot;m&quot;月&quot;d&quot;日&quot;;@" x16r2:formatCode16="[$-ja-JP-x-gannen]ggge&quot;年&quot;m&quot;月&quot;d&quot;日&quot;;@"/>
    <numFmt numFmtId="177" formatCode="&quot;（&quot;@&quot;）&quot;"/>
    <numFmt numFmtId="178" formatCode="0.0"/>
  </numFmts>
  <fonts count="42">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57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10.5"/>
      <color rgb="FF000000"/>
      <name val="ＭＳ 明朝"/>
      <family val="1"/>
      <charset val="128"/>
    </font>
    <font>
      <sz val="6"/>
      <name val="游ゴシック"/>
      <family val="2"/>
      <charset val="128"/>
      <scheme val="minor"/>
    </font>
    <font>
      <sz val="10.5"/>
      <color theme="1"/>
      <name val="ＭＳ 明朝"/>
      <family val="1"/>
      <charset val="128"/>
    </font>
    <font>
      <sz val="9"/>
      <color indexed="81"/>
      <name val="MS P ゴシック"/>
      <family val="3"/>
      <charset val="128"/>
    </font>
    <font>
      <sz val="11"/>
      <color theme="1"/>
      <name val="ＭＳ 明朝"/>
      <family val="1"/>
      <charset val="128"/>
    </font>
    <font>
      <sz val="10.5"/>
      <name val="ＭＳ 明朝"/>
      <family val="1"/>
      <charset val="128"/>
    </font>
    <font>
      <b/>
      <sz val="10.5"/>
      <color theme="1"/>
      <name val="ＭＳ 明朝"/>
      <family val="1"/>
      <charset val="128"/>
    </font>
    <font>
      <sz val="11"/>
      <color theme="1"/>
      <name val="游ゴシック"/>
      <family val="3"/>
      <charset val="128"/>
      <scheme val="minor"/>
    </font>
    <font>
      <b/>
      <sz val="10.5"/>
      <color theme="1"/>
      <name val="Meiryo UI"/>
      <family val="3"/>
      <charset val="128"/>
    </font>
    <font>
      <sz val="10.5"/>
      <color theme="1"/>
      <name val="Meiryo UI"/>
      <family val="3"/>
      <charset val="128"/>
    </font>
    <font>
      <sz val="10.5"/>
      <color rgb="FF242424"/>
      <name val="Meiryo UI"/>
      <family val="3"/>
      <charset val="128"/>
    </font>
    <font>
      <b/>
      <sz val="10.5"/>
      <color rgb="FFC00000"/>
      <name val="Meiryo UI"/>
      <family val="3"/>
      <charset val="128"/>
    </font>
    <font>
      <b/>
      <sz val="11"/>
      <color theme="1"/>
      <name val="游ゴシック"/>
      <family val="3"/>
      <charset val="128"/>
      <scheme val="minor"/>
    </font>
    <font>
      <sz val="10.5"/>
      <color rgb="FFC00000"/>
      <name val="ＭＳ 明朝"/>
      <family val="1"/>
      <charset val="128"/>
    </font>
    <font>
      <sz val="10.5"/>
      <name val="Meiryo UI"/>
      <family val="3"/>
      <charset val="128"/>
    </font>
    <font>
      <b/>
      <sz val="14"/>
      <color theme="1"/>
      <name val="Meiryo UI"/>
      <family val="3"/>
      <charset val="128"/>
    </font>
    <font>
      <b/>
      <sz val="10.5"/>
      <name val="Meiryo UI"/>
      <family val="3"/>
      <charset val="128"/>
    </font>
    <font>
      <sz val="11"/>
      <name val="ＭＳ Ｐ明朝"/>
      <family val="1"/>
      <charset val="128"/>
    </font>
    <font>
      <sz val="14"/>
      <name val="ＭＳ Ｐ明朝"/>
      <family val="1"/>
      <charset val="128"/>
    </font>
    <font>
      <sz val="11"/>
      <color rgb="FF00B050"/>
      <name val="ＭＳ Ｐ明朝"/>
      <family val="1"/>
      <charset val="128"/>
    </font>
    <font>
      <vertAlign val="superscript"/>
      <sz val="10.5"/>
      <name val="Meiryo UI"/>
      <family val="3"/>
      <charset val="128"/>
    </font>
    <font>
      <u/>
      <sz val="10.5"/>
      <name val="Meiryo UI"/>
      <family val="3"/>
      <charset val="128"/>
    </font>
    <font>
      <sz val="10.5"/>
      <color rgb="FF00B050"/>
      <name val="Meiryo UI"/>
      <family val="3"/>
      <charset val="128"/>
    </font>
    <font>
      <b/>
      <u/>
      <sz val="10.5"/>
      <name val="Meiryo UI"/>
      <family val="3"/>
      <charset val="128"/>
    </font>
  </fonts>
  <fills count="39">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8" tint="0.79998168889431442"/>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0"/>
        <bgColor indexed="64"/>
      </patternFill>
    </fill>
  </fills>
  <borders count="7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top/>
      <bottom style="thin">
        <color indexed="64"/>
      </bottom>
      <diagonal/>
    </border>
    <border>
      <left/>
      <right style="thin">
        <color indexed="64"/>
      </right>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style="thin">
        <color rgb="FF000000"/>
      </right>
      <top/>
      <bottom style="thin">
        <color rgb="FF000000"/>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rgb="FF000000"/>
      </bottom>
      <diagonal/>
    </border>
    <border>
      <left style="thin">
        <color indexed="64"/>
      </left>
      <right style="thin">
        <color indexed="64"/>
      </right>
      <top/>
      <bottom style="thin">
        <color indexed="64"/>
      </bottom>
      <diagonal/>
    </border>
    <border>
      <left style="thin">
        <color indexed="64"/>
      </left>
      <right/>
      <top style="thin">
        <color rgb="FF000000"/>
      </top>
      <bottom/>
      <diagonal/>
    </border>
    <border>
      <left style="thin">
        <color indexed="64"/>
      </left>
      <right/>
      <top style="thin">
        <color rgb="FF000000"/>
      </top>
      <bottom style="thin">
        <color indexed="64"/>
      </bottom>
      <diagonal/>
    </border>
    <border>
      <left/>
      <right style="hair">
        <color indexed="64"/>
      </right>
      <top style="thin">
        <color rgb="FF000000"/>
      </top>
      <bottom style="thin">
        <color indexed="64"/>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medium">
        <color indexed="64"/>
      </left>
      <right/>
      <top/>
      <bottom/>
      <diagonal/>
    </border>
    <border>
      <left style="thin">
        <color indexed="64"/>
      </left>
      <right style="medium">
        <color indexed="64"/>
      </right>
      <top/>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diagonal/>
    </border>
    <border>
      <left style="medium">
        <color indexed="64"/>
      </left>
      <right/>
      <top/>
      <bottom style="hair">
        <color indexed="64"/>
      </bottom>
      <diagonal/>
    </border>
    <border>
      <left/>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46">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cellStyleXfs>
  <cellXfs count="319">
    <xf numFmtId="0" fontId="0" fillId="0" borderId="0" xfId="0">
      <alignment vertical="center"/>
    </xf>
    <xf numFmtId="0" fontId="18" fillId="0" borderId="0" xfId="0" applyFont="1" applyAlignment="1">
      <alignment horizontal="left" vertical="center"/>
    </xf>
    <xf numFmtId="0" fontId="18" fillId="0" borderId="13" xfId="0" applyFont="1" applyBorder="1" applyAlignment="1">
      <alignment vertical="center" wrapText="1"/>
    </xf>
    <xf numFmtId="0" fontId="18" fillId="0" borderId="0" xfId="0" applyFont="1" applyAlignment="1">
      <alignment vertical="center" wrapText="1"/>
    </xf>
    <xf numFmtId="0" fontId="18" fillId="0" borderId="14" xfId="0" applyFont="1" applyBorder="1" applyAlignment="1">
      <alignment vertical="center" wrapText="1"/>
    </xf>
    <xf numFmtId="0" fontId="20" fillId="0" borderId="0" xfId="0" applyFont="1" applyAlignment="1">
      <alignment horizontal="center" vertical="center" wrapText="1"/>
    </xf>
    <xf numFmtId="0" fontId="20" fillId="0" borderId="0" xfId="0" applyFont="1" applyAlignment="1">
      <alignment vertical="top" wrapText="1"/>
    </xf>
    <xf numFmtId="0" fontId="20" fillId="0" borderId="14" xfId="0" applyFont="1" applyBorder="1" applyAlignment="1">
      <alignment vertical="center" wrapText="1"/>
    </xf>
    <xf numFmtId="0" fontId="20" fillId="0" borderId="13" xfId="0" applyFont="1" applyBorder="1" applyAlignment="1">
      <alignment vertical="top" wrapText="1"/>
    </xf>
    <xf numFmtId="0" fontId="20" fillId="0" borderId="14" xfId="0" applyFont="1" applyBorder="1" applyAlignment="1">
      <alignment vertical="top" wrapText="1"/>
    </xf>
    <xf numFmtId="0" fontId="18" fillId="0" borderId="0" xfId="0" applyFont="1" applyAlignment="1">
      <alignment vertical="top" wrapText="1"/>
    </xf>
    <xf numFmtId="0" fontId="18" fillId="0" borderId="18" xfId="0" applyFont="1" applyBorder="1" applyAlignment="1">
      <alignment horizontal="center" vertical="center" wrapText="1"/>
    </xf>
    <xf numFmtId="0" fontId="18" fillId="0" borderId="26" xfId="0" applyFont="1" applyBorder="1" applyAlignment="1">
      <alignment vertical="top" wrapText="1"/>
    </xf>
    <xf numFmtId="0" fontId="18" fillId="0" borderId="27" xfId="0" applyFont="1" applyBorder="1" applyAlignment="1">
      <alignment vertical="top" wrapText="1"/>
    </xf>
    <xf numFmtId="0" fontId="18" fillId="0" borderId="28" xfId="0" applyFont="1" applyBorder="1" applyAlignment="1">
      <alignment vertical="top" wrapText="1"/>
    </xf>
    <xf numFmtId="0" fontId="18" fillId="0" borderId="29" xfId="0" applyFont="1" applyBorder="1" applyAlignment="1">
      <alignment vertical="top" wrapText="1"/>
    </xf>
    <xf numFmtId="0" fontId="18" fillId="0" borderId="0" xfId="0" applyFont="1" applyAlignment="1">
      <alignment horizontal="left" vertical="center" indent="1"/>
    </xf>
    <xf numFmtId="0" fontId="20" fillId="0" borderId="12" xfId="0" applyFont="1" applyBorder="1" applyAlignment="1">
      <alignment vertical="center" wrapText="1"/>
    </xf>
    <xf numFmtId="0" fontId="20" fillId="0" borderId="31" xfId="0" applyFont="1" applyBorder="1" applyAlignment="1">
      <alignment vertical="top" wrapText="1"/>
    </xf>
    <xf numFmtId="0" fontId="20" fillId="0" borderId="0" xfId="0" applyFont="1">
      <alignment vertical="center"/>
    </xf>
    <xf numFmtId="0" fontId="22" fillId="0" borderId="0" xfId="0" applyFont="1">
      <alignment vertical="center"/>
    </xf>
    <xf numFmtId="0" fontId="25" fillId="0" borderId="0" xfId="0" applyFont="1">
      <alignment vertical="center"/>
    </xf>
    <xf numFmtId="0" fontId="18" fillId="0" borderId="37" xfId="0" applyFont="1" applyBorder="1" applyAlignment="1">
      <alignment horizontal="left" vertical="top" wrapText="1"/>
    </xf>
    <xf numFmtId="176" fontId="20" fillId="34" borderId="0" xfId="0" applyNumberFormat="1" applyFont="1" applyFill="1" applyAlignment="1" applyProtection="1">
      <alignment vertical="center" wrapText="1"/>
      <protection locked="0"/>
    </xf>
    <xf numFmtId="0" fontId="18" fillId="34" borderId="10" xfId="0" applyFont="1" applyFill="1" applyBorder="1" applyAlignment="1" applyProtection="1">
      <alignment vertical="center" wrapText="1"/>
      <protection locked="0"/>
    </xf>
    <xf numFmtId="0" fontId="18" fillId="34" borderId="20" xfId="0" applyFont="1" applyFill="1" applyBorder="1" applyAlignment="1" applyProtection="1">
      <alignment vertical="center" wrapText="1"/>
      <protection locked="0"/>
    </xf>
    <xf numFmtId="0" fontId="18" fillId="33" borderId="24" xfId="0" applyFont="1" applyFill="1" applyBorder="1" applyAlignment="1" applyProtection="1">
      <alignment vertical="center" wrapText="1"/>
      <protection locked="0"/>
    </xf>
    <xf numFmtId="0" fontId="18" fillId="33" borderId="13" xfId="0" applyFont="1" applyFill="1" applyBorder="1" applyAlignment="1" applyProtection="1">
      <alignment vertical="center" wrapText="1"/>
      <protection locked="0"/>
    </xf>
    <xf numFmtId="0" fontId="26" fillId="0" borderId="0" xfId="0" applyFont="1" applyAlignment="1">
      <alignment vertical="center" wrapText="1"/>
    </xf>
    <xf numFmtId="0" fontId="26" fillId="0" borderId="0" xfId="0" applyFont="1" applyAlignment="1">
      <alignment horizontal="center" vertical="center"/>
    </xf>
    <xf numFmtId="0" fontId="27" fillId="0" borderId="0" xfId="0" applyFont="1">
      <alignment vertical="center"/>
    </xf>
    <xf numFmtId="0" fontId="26" fillId="0" borderId="0" xfId="0" applyFont="1">
      <alignment vertical="center"/>
    </xf>
    <xf numFmtId="0" fontId="28" fillId="0" borderId="0" xfId="0" applyFont="1">
      <alignment vertical="center"/>
    </xf>
    <xf numFmtId="0" fontId="29" fillId="0" borderId="0" xfId="0" applyFont="1">
      <alignment vertical="center"/>
    </xf>
    <xf numFmtId="49" fontId="18" fillId="34" borderId="20" xfId="0" applyNumberFormat="1" applyFont="1" applyFill="1" applyBorder="1" applyAlignment="1" applyProtection="1">
      <alignment vertical="center" wrapText="1"/>
      <protection locked="0"/>
    </xf>
    <xf numFmtId="49" fontId="18" fillId="33" borderId="24" xfId="0" applyNumberFormat="1" applyFont="1" applyFill="1" applyBorder="1" applyAlignment="1" applyProtection="1">
      <alignment vertical="center" wrapText="1"/>
      <protection locked="0"/>
    </xf>
    <xf numFmtId="0" fontId="27" fillId="0" borderId="0" xfId="0" applyFont="1" applyAlignment="1">
      <alignment vertical="center" shrinkToFit="1"/>
    </xf>
    <xf numFmtId="0" fontId="26" fillId="0" borderId="0" xfId="0" applyFont="1" applyAlignment="1">
      <alignment horizontal="center" vertical="center" shrinkToFit="1"/>
    </xf>
    <xf numFmtId="0" fontId="26" fillId="0" borderId="0" xfId="0" applyFont="1" applyAlignment="1">
      <alignment vertical="center" shrinkToFit="1"/>
    </xf>
    <xf numFmtId="0" fontId="20" fillId="35" borderId="13" xfId="0" applyFont="1" applyFill="1" applyBorder="1" applyAlignment="1">
      <alignment horizontal="left" vertical="top" shrinkToFit="1"/>
    </xf>
    <xf numFmtId="0" fontId="30" fillId="0" borderId="0" xfId="0" applyFont="1">
      <alignment vertical="center"/>
    </xf>
    <xf numFmtId="0" fontId="20" fillId="0" borderId="0" xfId="42" applyFont="1" applyAlignment="1">
      <alignment horizontal="left" vertical="center"/>
    </xf>
    <xf numFmtId="0" fontId="20" fillId="0" borderId="0" xfId="42" applyFont="1">
      <alignment vertical="center"/>
    </xf>
    <xf numFmtId="0" fontId="30" fillId="0" borderId="0" xfId="42" applyFont="1">
      <alignment vertical="center"/>
    </xf>
    <xf numFmtId="0" fontId="20" fillId="0" borderId="10" xfId="42" applyFont="1" applyBorder="1" applyAlignment="1">
      <alignment vertical="center" wrapText="1"/>
    </xf>
    <xf numFmtId="0" fontId="20" fillId="0" borderId="11" xfId="42" applyFont="1" applyBorder="1">
      <alignment vertical="center"/>
    </xf>
    <xf numFmtId="0" fontId="20" fillId="0" borderId="11" xfId="42" applyFont="1" applyBorder="1" applyAlignment="1">
      <alignment vertical="center" wrapText="1"/>
    </xf>
    <xf numFmtId="0" fontId="20" fillId="0" borderId="12" xfId="42" applyFont="1" applyBorder="1" applyAlignment="1">
      <alignment vertical="center" wrapText="1"/>
    </xf>
    <xf numFmtId="0" fontId="26" fillId="0" borderId="0" xfId="42" applyFont="1" applyAlignment="1">
      <alignment horizontal="center" vertical="center" shrinkToFit="1"/>
    </xf>
    <xf numFmtId="0" fontId="20" fillId="0" borderId="13" xfId="42" applyFont="1" applyBorder="1" applyAlignment="1">
      <alignment vertical="center" wrapText="1"/>
    </xf>
    <xf numFmtId="0" fontId="20" fillId="0" borderId="0" xfId="42" applyFont="1" applyAlignment="1">
      <alignment vertical="center" wrapText="1"/>
    </xf>
    <xf numFmtId="0" fontId="20" fillId="0" borderId="14" xfId="42" applyFont="1" applyBorder="1" applyAlignment="1">
      <alignment vertical="center" wrapText="1"/>
    </xf>
    <xf numFmtId="0" fontId="1" fillId="0" borderId="0" xfId="42">
      <alignment vertical="center"/>
    </xf>
    <xf numFmtId="0" fontId="20" fillId="0" borderId="0" xfId="42" applyFont="1" applyAlignment="1">
      <alignment vertical="center" shrinkToFit="1"/>
    </xf>
    <xf numFmtId="0" fontId="26" fillId="0" borderId="0" xfId="42" applyFont="1">
      <alignment vertical="center"/>
    </xf>
    <xf numFmtId="0" fontId="26" fillId="0" borderId="0" xfId="42" applyFont="1" applyAlignment="1">
      <alignment vertical="center" shrinkToFit="1"/>
    </xf>
    <xf numFmtId="0" fontId="27" fillId="0" borderId="0" xfId="42" applyFont="1">
      <alignment vertical="center"/>
    </xf>
    <xf numFmtId="0" fontId="29" fillId="0" borderId="0" xfId="42" applyFont="1">
      <alignment vertical="center"/>
    </xf>
    <xf numFmtId="0" fontId="24" fillId="0" borderId="0" xfId="42" applyFont="1">
      <alignment vertical="center"/>
    </xf>
    <xf numFmtId="0" fontId="24" fillId="0" borderId="0" xfId="42" applyFont="1" applyAlignment="1">
      <alignment vertical="center" shrinkToFit="1"/>
    </xf>
    <xf numFmtId="0" fontId="23" fillId="0" borderId="0" xfId="42" applyFont="1" applyAlignment="1">
      <alignment horizontal="left" vertical="center"/>
    </xf>
    <xf numFmtId="0" fontId="20" fillId="0" borderId="11" xfId="42" applyFont="1" applyBorder="1" applyAlignment="1">
      <alignment horizontal="right" vertical="center" wrapText="1"/>
    </xf>
    <xf numFmtId="176" fontId="20" fillId="0" borderId="11" xfId="42" applyNumberFormat="1" applyFont="1" applyBorder="1" applyAlignment="1" applyProtection="1">
      <alignment horizontal="center" vertical="center" wrapText="1"/>
      <protection locked="0"/>
    </xf>
    <xf numFmtId="0" fontId="20" fillId="0" borderId="0" xfId="42" applyFont="1" applyAlignment="1">
      <alignment horizontal="right" vertical="center" wrapText="1"/>
    </xf>
    <xf numFmtId="176" fontId="20" fillId="0" borderId="0" xfId="42" applyNumberFormat="1" applyFont="1" applyAlignment="1" applyProtection="1">
      <alignment horizontal="center" vertical="center" wrapText="1"/>
      <protection locked="0"/>
    </xf>
    <xf numFmtId="0" fontId="20" fillId="34" borderId="33" xfId="42" applyFont="1" applyFill="1" applyBorder="1" applyAlignment="1" applyProtection="1">
      <alignment vertical="center" wrapText="1"/>
      <protection locked="0"/>
    </xf>
    <xf numFmtId="0" fontId="20" fillId="33" borderId="33" xfId="42" applyFont="1" applyFill="1" applyBorder="1" applyAlignment="1" applyProtection="1">
      <alignment vertical="center" wrapText="1"/>
      <protection locked="0"/>
    </xf>
    <xf numFmtId="49" fontId="20" fillId="33" borderId="33" xfId="42" applyNumberFormat="1" applyFont="1" applyFill="1" applyBorder="1" applyAlignment="1" applyProtection="1">
      <alignment vertical="center" wrapText="1"/>
      <protection locked="0"/>
    </xf>
    <xf numFmtId="0" fontId="20" fillId="33" borderId="33" xfId="42" applyFont="1" applyFill="1" applyBorder="1" applyAlignment="1" applyProtection="1">
      <alignment horizontal="center" vertical="center" wrapText="1"/>
      <protection locked="0"/>
    </xf>
    <xf numFmtId="0" fontId="32" fillId="0" borderId="0" xfId="42" applyFont="1">
      <alignment vertical="center"/>
    </xf>
    <xf numFmtId="0" fontId="20" fillId="35" borderId="34" xfId="42" applyFont="1" applyFill="1" applyBorder="1" applyProtection="1">
      <alignment vertical="center"/>
      <protection locked="0"/>
    </xf>
    <xf numFmtId="0" fontId="20" fillId="35" borderId="35" xfId="42" applyFont="1" applyFill="1" applyBorder="1" applyProtection="1">
      <alignment vertical="center"/>
      <protection locked="0"/>
    </xf>
    <xf numFmtId="49" fontId="20" fillId="35" borderId="35" xfId="42" applyNumberFormat="1" applyFont="1" applyFill="1" applyBorder="1" applyProtection="1">
      <alignment vertical="center"/>
      <protection locked="0"/>
    </xf>
    <xf numFmtId="0" fontId="20" fillId="35" borderId="36" xfId="42" applyFont="1" applyFill="1" applyBorder="1" applyProtection="1">
      <alignment vertical="center"/>
      <protection locked="0"/>
    </xf>
    <xf numFmtId="0" fontId="20" fillId="0" borderId="22" xfId="42" applyFont="1" applyBorder="1">
      <alignment vertical="center"/>
    </xf>
    <xf numFmtId="0" fontId="20" fillId="0" borderId="30" xfId="42" applyFont="1" applyBorder="1">
      <alignment vertical="center"/>
    </xf>
    <xf numFmtId="0" fontId="20" fillId="0" borderId="23" xfId="42" applyFont="1" applyBorder="1">
      <alignment vertical="center"/>
    </xf>
    <xf numFmtId="0" fontId="20" fillId="0" borderId="0" xfId="42" applyFont="1" applyAlignment="1">
      <alignment horizontal="justify" vertical="center" wrapText="1"/>
    </xf>
    <xf numFmtId="0" fontId="26" fillId="0" borderId="0" xfId="42" applyFont="1" applyAlignment="1">
      <alignment horizontal="center" vertical="center"/>
    </xf>
    <xf numFmtId="0" fontId="20" fillId="0" borderId="33" xfId="42" applyFont="1" applyBorder="1" applyAlignment="1">
      <alignment horizontal="center" vertical="center" wrapText="1"/>
    </xf>
    <xf numFmtId="0" fontId="20" fillId="0" borderId="10" xfId="42" applyFont="1" applyBorder="1">
      <alignment vertical="center"/>
    </xf>
    <xf numFmtId="0" fontId="20" fillId="0" borderId="12" xfId="42" applyFont="1" applyBorder="1">
      <alignment vertical="center"/>
    </xf>
    <xf numFmtId="0" fontId="20" fillId="0" borderId="13" xfId="42" applyFont="1" applyBorder="1">
      <alignment vertical="center"/>
    </xf>
    <xf numFmtId="0" fontId="20" fillId="0" borderId="14" xfId="42" applyFont="1" applyBorder="1">
      <alignment vertical="center"/>
    </xf>
    <xf numFmtId="0" fontId="20" fillId="0" borderId="33" xfId="42" applyFont="1" applyBorder="1">
      <alignment vertical="center"/>
    </xf>
    <xf numFmtId="0" fontId="20" fillId="0" borderId="33" xfId="42" applyFont="1" applyBorder="1" applyAlignment="1">
      <alignment vertical="center" textRotation="255"/>
    </xf>
    <xf numFmtId="0" fontId="20" fillId="33" borderId="33" xfId="42" applyFont="1" applyFill="1" applyBorder="1" applyAlignment="1" applyProtection="1">
      <alignment horizontal="center" vertical="center"/>
      <protection locked="0"/>
    </xf>
    <xf numFmtId="0" fontId="20" fillId="36" borderId="33" xfId="42" applyFont="1" applyFill="1" applyBorder="1" applyAlignment="1">
      <alignment horizontal="center" vertical="center"/>
    </xf>
    <xf numFmtId="0" fontId="20" fillId="0" borderId="0" xfId="44" applyFont="1" applyAlignment="1">
      <alignment horizontal="left" vertical="center"/>
    </xf>
    <xf numFmtId="0" fontId="20" fillId="0" borderId="0" xfId="44" applyFont="1">
      <alignment vertical="center"/>
    </xf>
    <xf numFmtId="0" fontId="31" fillId="0" borderId="0" xfId="44" applyFont="1">
      <alignment vertical="center"/>
    </xf>
    <xf numFmtId="178" fontId="20" fillId="0" borderId="0" xfId="44" applyNumberFormat="1" applyFont="1">
      <alignment vertical="center"/>
    </xf>
    <xf numFmtId="0" fontId="30" fillId="0" borderId="0" xfId="44" applyFont="1">
      <alignment vertical="center"/>
    </xf>
    <xf numFmtId="0" fontId="20" fillId="0" borderId="10" xfId="44" applyFont="1" applyBorder="1" applyAlignment="1">
      <alignment vertical="center" wrapText="1"/>
    </xf>
    <xf numFmtId="0" fontId="20" fillId="0" borderId="11" xfId="44" applyFont="1" applyBorder="1">
      <alignment vertical="center"/>
    </xf>
    <xf numFmtId="0" fontId="23" fillId="0" borderId="11" xfId="44" applyFont="1" applyBorder="1">
      <alignment vertical="center"/>
    </xf>
    <xf numFmtId="0" fontId="20" fillId="0" borderId="11" xfId="44" applyFont="1" applyBorder="1" applyAlignment="1">
      <alignment vertical="center" wrapText="1"/>
    </xf>
    <xf numFmtId="0" fontId="20" fillId="0" borderId="12" xfId="44" applyFont="1" applyBorder="1" applyAlignment="1">
      <alignment vertical="center" wrapText="1"/>
    </xf>
    <xf numFmtId="0" fontId="26" fillId="0" borderId="0" xfId="44" applyFont="1" applyAlignment="1">
      <alignment horizontal="center" vertical="center"/>
    </xf>
    <xf numFmtId="0" fontId="26" fillId="0" borderId="0" xfId="44" applyFont="1" applyAlignment="1">
      <alignment horizontal="center" vertical="center" shrinkToFit="1"/>
    </xf>
    <xf numFmtId="0" fontId="20" fillId="0" borderId="13" xfId="44" applyFont="1" applyBorder="1" applyAlignment="1">
      <alignment vertical="center" wrapText="1"/>
    </xf>
    <xf numFmtId="0" fontId="23" fillId="0" borderId="0" xfId="44" applyFont="1">
      <alignment vertical="center"/>
    </xf>
    <xf numFmtId="0" fontId="20" fillId="0" borderId="0" xfId="44" applyFont="1" applyAlignment="1">
      <alignment vertical="center" wrapText="1"/>
    </xf>
    <xf numFmtId="0" fontId="20" fillId="0" borderId="14" xfId="44" applyFont="1" applyBorder="1" applyAlignment="1">
      <alignment vertical="center" wrapText="1"/>
    </xf>
    <xf numFmtId="0" fontId="27" fillId="0" borderId="0" xfId="44" applyFont="1" applyAlignment="1">
      <alignment horizontal="center" vertical="center"/>
    </xf>
    <xf numFmtId="0" fontId="1" fillId="0" borderId="0" xfId="44">
      <alignment vertical="center"/>
    </xf>
    <xf numFmtId="0" fontId="20" fillId="0" borderId="0" xfId="44" applyFont="1" applyAlignment="1">
      <alignment vertical="center" shrinkToFit="1"/>
    </xf>
    <xf numFmtId="0" fontId="26" fillId="0" borderId="0" xfId="44" applyFont="1">
      <alignment vertical="center"/>
    </xf>
    <xf numFmtId="0" fontId="26" fillId="0" borderId="0" xfId="44" applyFont="1" applyAlignment="1">
      <alignment vertical="center" shrinkToFit="1"/>
    </xf>
    <xf numFmtId="0" fontId="27" fillId="0" borderId="0" xfId="44" applyFont="1">
      <alignment vertical="center"/>
    </xf>
    <xf numFmtId="0" fontId="20" fillId="0" borderId="31" xfId="44" applyFont="1" applyBorder="1" applyAlignment="1">
      <alignment horizontal="center" vertical="center" wrapText="1"/>
    </xf>
    <xf numFmtId="0" fontId="20" fillId="0" borderId="46" xfId="44" applyFont="1" applyBorder="1" applyAlignment="1">
      <alignment horizontal="center" vertical="center" wrapText="1"/>
    </xf>
    <xf numFmtId="0" fontId="20" fillId="0" borderId="47" xfId="44" applyFont="1" applyBorder="1" applyAlignment="1">
      <alignment horizontal="center" vertical="center" wrapText="1"/>
    </xf>
    <xf numFmtId="0" fontId="20" fillId="37" borderId="46" xfId="44" applyFont="1" applyFill="1" applyBorder="1" applyAlignment="1" applyProtection="1">
      <alignment horizontal="center" vertical="center" wrapText="1"/>
      <protection locked="0"/>
    </xf>
    <xf numFmtId="0" fontId="20" fillId="37" borderId="47" xfId="44" applyFont="1" applyFill="1" applyBorder="1" applyAlignment="1" applyProtection="1">
      <alignment horizontal="center" vertical="center" wrapText="1"/>
      <protection locked="0"/>
    </xf>
    <xf numFmtId="0" fontId="20" fillId="0" borderId="33" xfId="44" applyFont="1" applyBorder="1" applyAlignment="1">
      <alignment horizontal="center" vertical="center" wrapText="1"/>
    </xf>
    <xf numFmtId="0" fontId="20" fillId="34" borderId="46" xfId="44" applyFont="1" applyFill="1" applyBorder="1" applyAlignment="1" applyProtection="1">
      <alignment horizontal="center" vertical="top" wrapText="1"/>
      <protection locked="0"/>
    </xf>
    <xf numFmtId="0" fontId="20" fillId="34" borderId="47" xfId="44" applyFont="1" applyFill="1" applyBorder="1" applyAlignment="1" applyProtection="1">
      <alignment horizontal="center" vertical="top" wrapText="1"/>
      <protection locked="0"/>
    </xf>
    <xf numFmtId="14" fontId="20" fillId="34" borderId="33" xfId="44" applyNumberFormat="1" applyFont="1" applyFill="1" applyBorder="1" applyAlignment="1" applyProtection="1">
      <alignment vertical="top" wrapText="1"/>
      <protection locked="0"/>
    </xf>
    <xf numFmtId="14" fontId="20" fillId="33" borderId="33" xfId="44" applyNumberFormat="1" applyFont="1" applyFill="1" applyBorder="1" applyAlignment="1" applyProtection="1">
      <alignment vertical="top" wrapText="1"/>
      <protection locked="0"/>
    </xf>
    <xf numFmtId="0" fontId="20" fillId="34" borderId="33" xfId="45" applyNumberFormat="1" applyFont="1" applyFill="1" applyBorder="1" applyAlignment="1" applyProtection="1">
      <alignment horizontal="left" vertical="top" wrapText="1"/>
      <protection locked="0"/>
    </xf>
    <xf numFmtId="0" fontId="20" fillId="34" borderId="33" xfId="44" applyFont="1" applyFill="1" applyBorder="1" applyAlignment="1" applyProtection="1">
      <alignment vertical="top" wrapText="1"/>
      <protection locked="0"/>
    </xf>
    <xf numFmtId="0" fontId="20" fillId="33" borderId="46" xfId="44" applyFont="1" applyFill="1" applyBorder="1" applyAlignment="1" applyProtection="1">
      <alignment horizontal="center" vertical="top" wrapText="1"/>
      <protection locked="0"/>
    </xf>
    <xf numFmtId="0" fontId="20" fillId="33" borderId="47" xfId="44" applyFont="1" applyFill="1" applyBorder="1" applyAlignment="1" applyProtection="1">
      <alignment horizontal="center" vertical="top" wrapText="1"/>
      <protection locked="0"/>
    </xf>
    <xf numFmtId="40" fontId="20" fillId="33" borderId="33" xfId="45" applyNumberFormat="1" applyFont="1" applyFill="1" applyBorder="1" applyAlignment="1" applyProtection="1">
      <alignment vertical="top" wrapText="1"/>
      <protection locked="0"/>
    </xf>
    <xf numFmtId="0" fontId="29" fillId="0" borderId="0" xfId="44" applyFont="1">
      <alignment vertical="center"/>
    </xf>
    <xf numFmtId="0" fontId="20" fillId="33" borderId="33" xfId="45" applyNumberFormat="1" applyFont="1" applyFill="1" applyBorder="1" applyAlignment="1" applyProtection="1">
      <alignment horizontal="left" vertical="top" wrapText="1"/>
      <protection locked="0"/>
    </xf>
    <xf numFmtId="0" fontId="20" fillId="33" borderId="33" xfId="44" applyFont="1" applyFill="1" applyBorder="1" applyAlignment="1" applyProtection="1">
      <alignment vertical="top" wrapText="1"/>
      <protection locked="0"/>
    </xf>
    <xf numFmtId="0" fontId="20" fillId="35" borderId="34" xfId="44" applyFont="1" applyFill="1" applyBorder="1" applyAlignment="1" applyProtection="1">
      <alignment horizontal="left" vertical="center"/>
      <protection locked="0"/>
    </xf>
    <xf numFmtId="0" fontId="20" fillId="35" borderId="35" xfId="44" applyFont="1" applyFill="1" applyBorder="1" applyAlignment="1" applyProtection="1">
      <alignment horizontal="center" vertical="center" wrapText="1"/>
      <protection locked="0"/>
    </xf>
    <xf numFmtId="0" fontId="20" fillId="35" borderId="35" xfId="44" applyFont="1" applyFill="1" applyBorder="1" applyAlignment="1" applyProtection="1">
      <alignment horizontal="justify" vertical="center" wrapText="1"/>
      <protection locked="0"/>
    </xf>
    <xf numFmtId="0" fontId="20" fillId="35" borderId="35" xfId="45" applyNumberFormat="1" applyFont="1" applyFill="1" applyBorder="1" applyAlignment="1" applyProtection="1">
      <alignment horizontal="left" vertical="center" wrapText="1"/>
      <protection locked="0"/>
    </xf>
    <xf numFmtId="40" fontId="20" fillId="35" borderId="35" xfId="45" applyNumberFormat="1" applyFont="1" applyFill="1" applyBorder="1" applyAlignment="1" applyProtection="1">
      <alignment vertical="center" wrapText="1"/>
      <protection locked="0"/>
    </xf>
    <xf numFmtId="40" fontId="20" fillId="35" borderId="36" xfId="45" applyNumberFormat="1" applyFont="1" applyFill="1" applyBorder="1" applyAlignment="1" applyProtection="1">
      <alignment vertical="center" wrapText="1"/>
      <protection locked="0"/>
    </xf>
    <xf numFmtId="0" fontId="20" fillId="0" borderId="22" xfId="44" applyFont="1" applyBorder="1" applyAlignment="1">
      <alignment vertical="center" wrapText="1"/>
    </xf>
    <xf numFmtId="0" fontId="20" fillId="0" borderId="30" xfId="44" applyFont="1" applyBorder="1" applyAlignment="1">
      <alignment vertical="center" wrapText="1"/>
    </xf>
    <xf numFmtId="0" fontId="20" fillId="0" borderId="23" xfId="44" applyFont="1" applyBorder="1" applyAlignment="1">
      <alignment vertical="center" wrapText="1"/>
    </xf>
    <xf numFmtId="0" fontId="24" fillId="0" borderId="0" xfId="44" applyFont="1">
      <alignment vertical="center"/>
    </xf>
    <xf numFmtId="0" fontId="24" fillId="0" borderId="0" xfId="44" applyFont="1" applyAlignment="1">
      <alignment vertical="center" shrinkToFit="1"/>
    </xf>
    <xf numFmtId="0" fontId="33" fillId="0" borderId="0" xfId="0" applyFont="1">
      <alignment vertical="center"/>
    </xf>
    <xf numFmtId="0" fontId="27" fillId="0" borderId="0" xfId="0" applyFont="1" applyAlignment="1">
      <alignment vertical="center" wrapText="1"/>
    </xf>
    <xf numFmtId="0" fontId="27" fillId="0" borderId="0" xfId="0" applyFont="1" applyAlignment="1">
      <alignment horizontal="center" vertical="center" wrapText="1"/>
    </xf>
    <xf numFmtId="0" fontId="27" fillId="0" borderId="0" xfId="0" applyFont="1" applyAlignment="1">
      <alignment horizontal="left" vertical="center"/>
    </xf>
    <xf numFmtId="0" fontId="27" fillId="0" borderId="0" xfId="0" applyFont="1" applyAlignment="1">
      <alignment horizontal="left" vertical="center" wrapText="1"/>
    </xf>
    <xf numFmtId="0" fontId="26" fillId="0" borderId="48" xfId="0" applyFont="1" applyBorder="1" applyAlignment="1">
      <alignment horizontal="left" vertical="center"/>
    </xf>
    <xf numFmtId="0" fontId="34" fillId="0" borderId="49" xfId="0" applyFont="1" applyBorder="1" applyAlignment="1">
      <alignment horizontal="left" vertical="center" wrapText="1"/>
    </xf>
    <xf numFmtId="0" fontId="26" fillId="0" borderId="50" xfId="0" applyFont="1" applyBorder="1" applyAlignment="1">
      <alignment horizontal="center" vertical="center" wrapText="1"/>
    </xf>
    <xf numFmtId="0" fontId="26" fillId="0" borderId="51" xfId="0" applyFont="1" applyBorder="1" applyAlignment="1">
      <alignment horizontal="center" vertical="center"/>
    </xf>
    <xf numFmtId="0" fontId="35" fillId="0" borderId="0" xfId="0" applyFont="1">
      <alignment vertical="center"/>
    </xf>
    <xf numFmtId="0" fontId="27" fillId="0" borderId="52" xfId="0" applyFont="1" applyBorder="1" applyAlignment="1">
      <alignment horizontal="left" vertical="center"/>
    </xf>
    <xf numFmtId="0" fontId="32" fillId="0" borderId="30" xfId="0" applyFont="1" applyBorder="1" applyAlignment="1">
      <alignment horizontal="left" vertical="center" wrapText="1"/>
    </xf>
    <xf numFmtId="0" fontId="27" fillId="0" borderId="38" xfId="0" applyFont="1" applyBorder="1" applyAlignment="1">
      <alignment horizontal="center" vertical="center" wrapText="1"/>
    </xf>
    <xf numFmtId="0" fontId="36" fillId="37" borderId="53" xfId="0" applyFont="1" applyFill="1" applyBorder="1" applyAlignment="1">
      <alignment horizontal="center" vertical="center"/>
    </xf>
    <xf numFmtId="0" fontId="26" fillId="0" borderId="54" xfId="0" applyFont="1" applyBorder="1" applyAlignment="1">
      <alignment horizontal="left" vertical="center"/>
    </xf>
    <xf numFmtId="0" fontId="34" fillId="0" borderId="35" xfId="0" applyFont="1" applyBorder="1" applyAlignment="1">
      <alignment horizontal="left" vertical="center" wrapText="1"/>
    </xf>
    <xf numFmtId="0" fontId="26" fillId="0" borderId="33" xfId="0" applyFont="1" applyBorder="1" applyAlignment="1">
      <alignment horizontal="center" vertical="center" wrapText="1"/>
    </xf>
    <xf numFmtId="0" fontId="26" fillId="0" borderId="55" xfId="0" applyFont="1" applyBorder="1" applyAlignment="1">
      <alignment horizontal="center" vertical="center"/>
    </xf>
    <xf numFmtId="0" fontId="37" fillId="0" borderId="0" xfId="0" applyFont="1">
      <alignment vertical="center"/>
    </xf>
    <xf numFmtId="0" fontId="27" fillId="0" borderId="56" xfId="0" applyFont="1" applyBorder="1" applyAlignment="1">
      <alignment horizontal="left" vertical="center"/>
    </xf>
    <xf numFmtId="0" fontId="32" fillId="0" borderId="11" xfId="0" applyFont="1" applyBorder="1" applyAlignment="1">
      <alignment horizontal="left" vertical="center" wrapText="1"/>
    </xf>
    <xf numFmtId="0" fontId="27" fillId="0" borderId="32" xfId="0" applyFont="1" applyBorder="1" applyAlignment="1">
      <alignment horizontal="center" vertical="center" wrapText="1"/>
    </xf>
    <xf numFmtId="0" fontId="36" fillId="37" borderId="57" xfId="0" applyFont="1" applyFill="1" applyBorder="1" applyAlignment="1">
      <alignment horizontal="center" vertical="center"/>
    </xf>
    <xf numFmtId="0" fontId="27" fillId="0" borderId="58" xfId="0" applyFont="1" applyBorder="1" applyAlignment="1">
      <alignment horizontal="left" vertical="center"/>
    </xf>
    <xf numFmtId="0" fontId="32" fillId="0" borderId="0" xfId="0" applyFont="1" applyAlignment="1">
      <alignment horizontal="left" vertical="center" wrapText="1"/>
    </xf>
    <xf numFmtId="0" fontId="27" fillId="0" borderId="31" xfId="0" applyFont="1" applyBorder="1" applyAlignment="1">
      <alignment horizontal="center" vertical="center" wrapText="1"/>
    </xf>
    <xf numFmtId="0" fontId="27" fillId="0" borderId="59" xfId="0" applyFont="1" applyBorder="1">
      <alignment vertical="center"/>
    </xf>
    <xf numFmtId="0" fontId="27" fillId="0" borderId="60" xfId="0" applyFont="1" applyBorder="1" applyAlignment="1">
      <alignment horizontal="left" vertical="center"/>
    </xf>
    <xf numFmtId="0" fontId="32" fillId="0" borderId="61" xfId="0" applyFont="1" applyBorder="1" applyAlignment="1">
      <alignment horizontal="left" vertical="center" wrapText="1"/>
    </xf>
    <xf numFmtId="0" fontId="27" fillId="0" borderId="62" xfId="0" applyFont="1" applyBorder="1" applyAlignment="1">
      <alignment horizontal="center" vertical="center" wrapText="1"/>
    </xf>
    <xf numFmtId="0" fontId="36" fillId="37" borderId="63" xfId="0" applyFont="1" applyFill="1" applyBorder="1" applyAlignment="1">
      <alignment horizontal="center" vertical="center"/>
    </xf>
    <xf numFmtId="0" fontId="27" fillId="0" borderId="58" xfId="0" applyFont="1" applyBorder="1">
      <alignment vertical="center"/>
    </xf>
    <xf numFmtId="0" fontId="32" fillId="0" borderId="0" xfId="0" applyFont="1" applyAlignment="1">
      <alignment vertical="center" wrapText="1"/>
    </xf>
    <xf numFmtId="0" fontId="32" fillId="0" borderId="31" xfId="0" applyFont="1" applyBorder="1" applyAlignment="1">
      <alignment horizontal="center" vertical="center" wrapText="1"/>
    </xf>
    <xf numFmtId="0" fontId="27" fillId="0" borderId="64" xfId="0" applyFont="1" applyBorder="1">
      <alignment vertical="center"/>
    </xf>
    <xf numFmtId="0" fontId="32" fillId="0" borderId="65" xfId="0" applyFont="1" applyBorder="1" applyAlignment="1">
      <alignment vertical="center" wrapText="1"/>
    </xf>
    <xf numFmtId="0" fontId="27" fillId="0" borderId="66" xfId="0" applyFont="1" applyBorder="1" applyAlignment="1">
      <alignment horizontal="center" vertical="center" wrapText="1"/>
    </xf>
    <xf numFmtId="0" fontId="27" fillId="0" borderId="67" xfId="0" applyFont="1" applyBorder="1">
      <alignment vertical="center"/>
    </xf>
    <xf numFmtId="0" fontId="36" fillId="37" borderId="59" xfId="0" applyFont="1" applyFill="1" applyBorder="1" applyAlignment="1">
      <alignment horizontal="center" vertical="center"/>
    </xf>
    <xf numFmtId="0" fontId="40" fillId="0" borderId="58" xfId="0" applyFont="1" applyBorder="1">
      <alignment vertical="center"/>
    </xf>
    <xf numFmtId="0" fontId="40" fillId="0" borderId="31" xfId="0" applyFont="1" applyBorder="1" applyAlignment="1">
      <alignment horizontal="center" vertical="center" wrapText="1"/>
    </xf>
    <xf numFmtId="0" fontId="32" fillId="0" borderId="62" xfId="0" applyFont="1" applyBorder="1" applyAlignment="1">
      <alignment horizontal="center" vertical="center" wrapText="1"/>
    </xf>
    <xf numFmtId="0" fontId="36" fillId="37" borderId="67" xfId="0" applyFont="1" applyFill="1" applyBorder="1" applyAlignment="1">
      <alignment horizontal="center" vertical="center"/>
    </xf>
    <xf numFmtId="0" fontId="40" fillId="0" borderId="64" xfId="0" applyFont="1" applyBorder="1">
      <alignment vertical="center"/>
    </xf>
    <xf numFmtId="0" fontId="32" fillId="0" borderId="66" xfId="0" applyFont="1" applyBorder="1" applyAlignment="1">
      <alignment horizontal="center" vertical="center" wrapText="1"/>
    </xf>
    <xf numFmtId="0" fontId="36" fillId="37" borderId="68" xfId="0" applyFont="1" applyFill="1" applyBorder="1" applyAlignment="1">
      <alignment horizontal="center" vertical="center"/>
    </xf>
    <xf numFmtId="0" fontId="32" fillId="0" borderId="14" xfId="0" applyFont="1" applyBorder="1" applyAlignment="1">
      <alignment vertical="center" wrapText="1"/>
    </xf>
    <xf numFmtId="0" fontId="40" fillId="0" borderId="0" xfId="0" applyFont="1" applyAlignment="1">
      <alignment vertical="center" wrapText="1"/>
    </xf>
    <xf numFmtId="0" fontId="40" fillId="0" borderId="0" xfId="0" applyFont="1">
      <alignment vertical="center"/>
    </xf>
    <xf numFmtId="0" fontId="27" fillId="0" borderId="52" xfId="0" applyFont="1" applyBorder="1">
      <alignment vertical="center"/>
    </xf>
    <xf numFmtId="0" fontId="32" fillId="0" borderId="30" xfId="0" applyFont="1" applyBorder="1" applyAlignment="1">
      <alignment vertical="center" wrapText="1"/>
    </xf>
    <xf numFmtId="0" fontId="34" fillId="0" borderId="35" xfId="0" applyFont="1" applyBorder="1" applyAlignment="1">
      <alignment vertical="center" wrapText="1"/>
    </xf>
    <xf numFmtId="0" fontId="36" fillId="38" borderId="59" xfId="0" applyFont="1" applyFill="1" applyBorder="1">
      <alignment vertical="center"/>
    </xf>
    <xf numFmtId="0" fontId="36" fillId="38" borderId="67" xfId="0" applyFont="1" applyFill="1" applyBorder="1">
      <alignment vertical="center"/>
    </xf>
    <xf numFmtId="0" fontId="27" fillId="0" borderId="60" xfId="0" applyFont="1" applyBorder="1">
      <alignment vertical="center"/>
    </xf>
    <xf numFmtId="0" fontId="32" fillId="0" borderId="61" xfId="0" applyFont="1" applyBorder="1" applyAlignment="1">
      <alignment vertical="center" wrapText="1"/>
    </xf>
    <xf numFmtId="0" fontId="27" fillId="0" borderId="69" xfId="0" applyFont="1" applyBorder="1">
      <alignment vertical="center"/>
    </xf>
    <xf numFmtId="0" fontId="32" fillId="0" borderId="70" xfId="0" applyFont="1" applyBorder="1" applyAlignment="1">
      <alignment vertical="center" wrapText="1"/>
    </xf>
    <xf numFmtId="0" fontId="27" fillId="0" borderId="71" xfId="0" applyFont="1" applyBorder="1" applyAlignment="1">
      <alignment horizontal="center" vertical="center" wrapText="1"/>
    </xf>
    <xf numFmtId="0" fontId="36" fillId="37" borderId="72" xfId="0" applyFont="1" applyFill="1" applyBorder="1" applyAlignment="1">
      <alignment horizontal="center" vertical="center"/>
    </xf>
    <xf numFmtId="0" fontId="27" fillId="0" borderId="0" xfId="0" applyFont="1" applyAlignment="1">
      <alignment vertical="top"/>
    </xf>
    <xf numFmtId="0" fontId="27" fillId="0" borderId="0" xfId="0" applyFont="1" applyAlignment="1">
      <alignment vertical="top" wrapText="1"/>
    </xf>
    <xf numFmtId="0" fontId="27" fillId="0" borderId="0" xfId="0" applyFont="1" applyAlignment="1">
      <alignment horizontal="center" vertical="top" wrapText="1"/>
    </xf>
    <xf numFmtId="0" fontId="27" fillId="0" borderId="0" xfId="0" applyFont="1" applyAlignment="1">
      <alignment horizontal="left" vertical="center" wrapText="1"/>
    </xf>
    <xf numFmtId="0" fontId="18" fillId="0" borderId="39" xfId="0" applyFont="1" applyBorder="1" applyAlignment="1">
      <alignment horizontal="center" vertical="center" wrapText="1"/>
    </xf>
    <xf numFmtId="0" fontId="18" fillId="0" borderId="13" xfId="0" applyFont="1" applyBorder="1" applyAlignment="1">
      <alignment horizontal="center" vertical="center" wrapText="1"/>
    </xf>
    <xf numFmtId="0" fontId="18" fillId="0" borderId="22" xfId="0" applyFont="1" applyBorder="1" applyAlignment="1">
      <alignment horizontal="center" vertical="center" wrapText="1"/>
    </xf>
    <xf numFmtId="0" fontId="18" fillId="0" borderId="40" xfId="0" applyFont="1" applyBorder="1" applyAlignment="1">
      <alignment horizontal="center" vertical="center" wrapText="1"/>
    </xf>
    <xf numFmtId="0" fontId="18" fillId="0" borderId="41" xfId="0" applyFont="1" applyBorder="1" applyAlignment="1">
      <alignment horizontal="center" vertical="center" wrapText="1"/>
    </xf>
    <xf numFmtId="0" fontId="18" fillId="34" borderId="42" xfId="0" applyFont="1" applyFill="1" applyBorder="1" applyAlignment="1" applyProtection="1">
      <alignment vertical="center" wrapText="1"/>
      <protection locked="0"/>
    </xf>
    <xf numFmtId="0" fontId="18" fillId="34" borderId="43" xfId="0" applyFont="1" applyFill="1" applyBorder="1" applyAlignment="1" applyProtection="1">
      <alignment vertical="center" wrapText="1"/>
      <protection locked="0"/>
    </xf>
    <xf numFmtId="0" fontId="18" fillId="33" borderId="44" xfId="0" applyFont="1" applyFill="1" applyBorder="1" applyAlignment="1" applyProtection="1">
      <alignment vertical="center" wrapText="1"/>
      <protection locked="0"/>
    </xf>
    <xf numFmtId="0" fontId="18" fillId="33" borderId="45" xfId="0" applyFont="1" applyFill="1" applyBorder="1" applyAlignment="1" applyProtection="1">
      <alignment vertical="center" wrapText="1"/>
      <protection locked="0"/>
    </xf>
    <xf numFmtId="0" fontId="18" fillId="0" borderId="18" xfId="0" applyFont="1" applyBorder="1" applyAlignment="1">
      <alignment horizontal="center" vertical="center" wrapText="1"/>
    </xf>
    <xf numFmtId="0" fontId="18" fillId="0" borderId="19" xfId="0" applyFont="1" applyBorder="1" applyAlignment="1">
      <alignment horizontal="center" vertical="center" wrapText="1"/>
    </xf>
    <xf numFmtId="0" fontId="18" fillId="34" borderId="20" xfId="0" applyFont="1" applyFill="1" applyBorder="1" applyAlignment="1" applyProtection="1">
      <alignment vertical="center" wrapText="1"/>
      <protection locked="0"/>
    </xf>
    <xf numFmtId="0" fontId="18" fillId="34" borderId="21" xfId="0" applyFont="1" applyFill="1" applyBorder="1" applyAlignment="1" applyProtection="1">
      <alignment vertical="center" wrapText="1"/>
      <protection locked="0"/>
    </xf>
    <xf numFmtId="0" fontId="18" fillId="33" borderId="24" xfId="0" applyFont="1" applyFill="1" applyBorder="1" applyAlignment="1" applyProtection="1">
      <alignment vertical="center" wrapText="1"/>
      <protection locked="0"/>
    </xf>
    <xf numFmtId="0" fontId="18" fillId="33" borderId="25" xfId="0" applyFont="1" applyFill="1" applyBorder="1" applyAlignment="1" applyProtection="1">
      <alignment vertical="center" wrapText="1"/>
      <protection locked="0"/>
    </xf>
    <xf numFmtId="0" fontId="20" fillId="34" borderId="11" xfId="0" applyFont="1" applyFill="1" applyBorder="1" applyAlignment="1" applyProtection="1">
      <alignment vertical="center" wrapText="1"/>
      <protection locked="0"/>
    </xf>
    <xf numFmtId="0" fontId="20" fillId="33" borderId="0" xfId="0" applyFont="1" applyFill="1" applyAlignment="1" applyProtection="1">
      <alignment vertical="center" wrapText="1"/>
      <protection locked="0"/>
    </xf>
    <xf numFmtId="0" fontId="18" fillId="0" borderId="17" xfId="0" applyFont="1" applyBorder="1" applyAlignment="1">
      <alignment horizontal="left" vertical="top" wrapText="1"/>
    </xf>
    <xf numFmtId="0" fontId="20" fillId="35" borderId="10" xfId="0" applyFont="1" applyFill="1" applyBorder="1" applyAlignment="1">
      <alignment vertical="center" wrapText="1"/>
    </xf>
    <xf numFmtId="0" fontId="20" fillId="35" borderId="11" xfId="0" applyFont="1" applyFill="1" applyBorder="1" applyAlignment="1">
      <alignment vertical="center" wrapText="1"/>
    </xf>
    <xf numFmtId="0" fontId="20" fillId="35" borderId="12" xfId="0" applyFont="1" applyFill="1" applyBorder="1" applyAlignment="1">
      <alignment vertical="center" wrapText="1"/>
    </xf>
    <xf numFmtId="0" fontId="18" fillId="0" borderId="15" xfId="0" applyFont="1" applyBorder="1" applyAlignment="1">
      <alignment vertical="top" wrapText="1"/>
    </xf>
    <xf numFmtId="0" fontId="18" fillId="0" borderId="16" xfId="0" applyFont="1" applyBorder="1" applyAlignment="1">
      <alignment vertical="top" wrapText="1"/>
    </xf>
    <xf numFmtId="0" fontId="18" fillId="34" borderId="15" xfId="0" applyFont="1" applyFill="1" applyBorder="1" applyAlignment="1" applyProtection="1">
      <alignment horizontal="left" vertical="center" wrapText="1"/>
      <protection locked="0"/>
    </xf>
    <xf numFmtId="0" fontId="18" fillId="34" borderId="17" xfId="0" applyFont="1" applyFill="1" applyBorder="1" applyAlignment="1" applyProtection="1">
      <alignment horizontal="left" vertical="center" wrapText="1"/>
      <protection locked="0"/>
    </xf>
    <xf numFmtId="0" fontId="18" fillId="34" borderId="16" xfId="0" applyFont="1" applyFill="1" applyBorder="1" applyAlignment="1" applyProtection="1">
      <alignment horizontal="left" vertical="center" wrapText="1"/>
      <protection locked="0"/>
    </xf>
    <xf numFmtId="0" fontId="20" fillId="0" borderId="10" xfId="0" applyFont="1" applyBorder="1" applyAlignment="1">
      <alignment vertical="top" wrapText="1"/>
    </xf>
    <xf numFmtId="0" fontId="20" fillId="0" borderId="12" xfId="0" applyFont="1" applyBorder="1" applyAlignment="1">
      <alignment vertical="top" wrapText="1"/>
    </xf>
    <xf numFmtId="0" fontId="20" fillId="0" borderId="13" xfId="0" applyFont="1" applyBorder="1" applyAlignment="1">
      <alignment vertical="top" wrapText="1"/>
    </xf>
    <xf numFmtId="0" fontId="20" fillId="0" borderId="14" xfId="0" applyFont="1" applyBorder="1" applyAlignment="1">
      <alignment vertical="top" wrapText="1"/>
    </xf>
    <xf numFmtId="0" fontId="20" fillId="0" borderId="10" xfId="0" applyFont="1" applyBorder="1" applyAlignment="1">
      <alignment vertical="center" wrapText="1"/>
    </xf>
    <xf numFmtId="0" fontId="20" fillId="0" borderId="11" xfId="0" applyFont="1" applyBorder="1" applyAlignment="1">
      <alignment vertical="center" wrapText="1"/>
    </xf>
    <xf numFmtId="0" fontId="20" fillId="0" borderId="12" xfId="0" applyFont="1" applyBorder="1" applyAlignment="1">
      <alignment vertical="center" wrapText="1"/>
    </xf>
    <xf numFmtId="0" fontId="20" fillId="35" borderId="0" xfId="0" applyFont="1" applyFill="1" applyAlignment="1">
      <alignment horizontal="left" vertical="top" wrapText="1"/>
    </xf>
    <xf numFmtId="0" fontId="20" fillId="35" borderId="14" xfId="0" applyFont="1" applyFill="1" applyBorder="1" applyAlignment="1">
      <alignment horizontal="left" vertical="top" wrapText="1"/>
    </xf>
    <xf numFmtId="0" fontId="20" fillId="33" borderId="22" xfId="0" applyFont="1" applyFill="1" applyBorder="1" applyAlignment="1" applyProtection="1">
      <alignment vertical="center" wrapText="1"/>
      <protection locked="0"/>
    </xf>
    <xf numFmtId="0" fontId="20" fillId="33" borderId="30" xfId="0" applyFont="1" applyFill="1" applyBorder="1" applyAlignment="1" applyProtection="1">
      <alignment vertical="center" wrapText="1"/>
      <protection locked="0"/>
    </xf>
    <xf numFmtId="177" fontId="20" fillId="33" borderId="0" xfId="0" applyNumberFormat="1" applyFont="1" applyFill="1" applyAlignment="1" applyProtection="1">
      <alignment vertical="center" wrapText="1"/>
      <protection locked="0"/>
    </xf>
    <xf numFmtId="177" fontId="20" fillId="33" borderId="14" xfId="0" applyNumberFormat="1" applyFont="1" applyFill="1" applyBorder="1" applyAlignment="1" applyProtection="1">
      <alignment vertical="center" wrapText="1"/>
      <protection locked="0"/>
    </xf>
    <xf numFmtId="0" fontId="20" fillId="35" borderId="30" xfId="0" applyFont="1" applyFill="1" applyBorder="1" applyAlignment="1">
      <alignment horizontal="left" vertical="top" wrapText="1"/>
    </xf>
    <xf numFmtId="0" fontId="20" fillId="35" borderId="23" xfId="0" applyFont="1" applyFill="1" applyBorder="1" applyAlignment="1">
      <alignment horizontal="left" vertical="top" wrapText="1"/>
    </xf>
    <xf numFmtId="0" fontId="18" fillId="0" borderId="22" xfId="0" applyFont="1" applyBorder="1" applyAlignment="1">
      <alignment horizontal="left" vertical="center" wrapText="1"/>
    </xf>
    <xf numFmtId="0" fontId="18" fillId="0" borderId="30" xfId="0" applyFont="1" applyBorder="1" applyAlignment="1">
      <alignment horizontal="left" vertical="center" wrapText="1"/>
    </xf>
    <xf numFmtId="0" fontId="18" fillId="0" borderId="23" xfId="0" applyFont="1" applyBorder="1" applyAlignment="1">
      <alignment horizontal="left" vertical="center" wrapText="1"/>
    </xf>
    <xf numFmtId="0" fontId="20" fillId="33" borderId="13" xfId="0" applyFont="1" applyFill="1" applyBorder="1" applyAlignment="1" applyProtection="1">
      <alignment vertical="center" wrapText="1"/>
      <protection locked="0"/>
    </xf>
    <xf numFmtId="0" fontId="18" fillId="0" borderId="10" xfId="0" applyFont="1" applyBorder="1" applyAlignment="1">
      <alignment horizontal="left" vertical="top" wrapText="1"/>
    </xf>
    <xf numFmtId="0" fontId="18" fillId="0" borderId="11" xfId="0" applyFont="1" applyBorder="1" applyAlignment="1">
      <alignment horizontal="left" vertical="top" wrapText="1"/>
    </xf>
    <xf numFmtId="0" fontId="18" fillId="0" borderId="12" xfId="0" applyFont="1" applyBorder="1" applyAlignment="1">
      <alignment horizontal="left" vertical="top" wrapText="1"/>
    </xf>
    <xf numFmtId="0" fontId="20" fillId="0" borderId="13" xfId="0" applyFont="1" applyBorder="1" applyAlignment="1">
      <alignment horizontal="left" vertical="top" wrapText="1"/>
    </xf>
    <xf numFmtId="0" fontId="20" fillId="0" borderId="0" xfId="0" applyFont="1" applyAlignment="1">
      <alignment horizontal="left" vertical="top" wrapText="1"/>
    </xf>
    <xf numFmtId="0" fontId="20" fillId="0" borderId="14" xfId="0" applyFont="1" applyBorder="1" applyAlignment="1">
      <alignment horizontal="left" vertical="top" wrapText="1"/>
    </xf>
    <xf numFmtId="0" fontId="20" fillId="0" borderId="13" xfId="0" applyFont="1" applyBorder="1" applyAlignment="1">
      <alignment horizontal="center" vertical="center" wrapText="1"/>
    </xf>
    <xf numFmtId="0" fontId="20" fillId="0" borderId="0" xfId="0" applyFont="1" applyAlignment="1">
      <alignment horizontal="center" vertical="center" wrapText="1"/>
    </xf>
    <xf numFmtId="0" fontId="18" fillId="0" borderId="13" xfId="0" applyFont="1" applyBorder="1" applyAlignment="1">
      <alignment horizontal="left" vertical="center" wrapText="1" indent="2"/>
    </xf>
    <xf numFmtId="0" fontId="18" fillId="0" borderId="0" xfId="0" applyFont="1" applyAlignment="1">
      <alignment horizontal="left" vertical="center" wrapText="1" indent="2"/>
    </xf>
    <xf numFmtId="0" fontId="18" fillId="0" borderId="14" xfId="0" applyFont="1" applyBorder="1" applyAlignment="1">
      <alignment horizontal="left" vertical="center" wrapText="1" indent="2"/>
    </xf>
    <xf numFmtId="0" fontId="18" fillId="0" borderId="0" xfId="0" applyFont="1" applyAlignment="1">
      <alignment horizontal="center" vertical="center" wrapText="1"/>
    </xf>
    <xf numFmtId="0" fontId="18" fillId="0" borderId="0" xfId="0" applyFont="1" applyAlignment="1">
      <alignment horizontal="right" vertical="center" wrapText="1"/>
    </xf>
    <xf numFmtId="0" fontId="18" fillId="34" borderId="0" xfId="0" applyFont="1" applyFill="1" applyAlignment="1" applyProtection="1">
      <alignment vertical="center" wrapText="1"/>
      <protection locked="0"/>
    </xf>
    <xf numFmtId="0" fontId="18" fillId="33" borderId="0" xfId="0" applyFont="1" applyFill="1" applyAlignment="1" applyProtection="1">
      <alignment vertical="center" wrapText="1"/>
      <protection locked="0"/>
    </xf>
    <xf numFmtId="0" fontId="18" fillId="0" borderId="0" xfId="0" applyFont="1" applyAlignment="1">
      <alignment horizontal="left" vertical="center" wrapText="1"/>
    </xf>
    <xf numFmtId="0" fontId="18" fillId="0" borderId="13" xfId="0" applyFont="1" applyBorder="1" applyAlignment="1">
      <alignment vertical="center" wrapText="1"/>
    </xf>
    <xf numFmtId="0" fontId="18" fillId="0" borderId="0" xfId="0" applyFont="1" applyAlignment="1">
      <alignment vertical="center" wrapText="1"/>
    </xf>
    <xf numFmtId="0" fontId="20" fillId="35" borderId="13" xfId="0" applyFont="1" applyFill="1" applyBorder="1" applyAlignment="1">
      <alignment vertical="center" wrapText="1"/>
    </xf>
    <xf numFmtId="0" fontId="20" fillId="35" borderId="0" xfId="0" applyFont="1" applyFill="1" applyAlignment="1">
      <alignment vertical="center" wrapText="1"/>
    </xf>
    <xf numFmtId="0" fontId="20" fillId="0" borderId="22" xfId="0" applyFont="1" applyBorder="1" applyAlignment="1">
      <alignment vertical="top" wrapText="1"/>
    </xf>
    <xf numFmtId="0" fontId="20" fillId="0" borderId="23" xfId="0" applyFont="1" applyBorder="1" applyAlignment="1">
      <alignment vertical="top" wrapText="1"/>
    </xf>
    <xf numFmtId="0" fontId="20" fillId="34" borderId="10" xfId="0" applyFont="1" applyFill="1" applyBorder="1" applyAlignment="1" applyProtection="1">
      <alignment vertical="center" wrapText="1"/>
      <protection locked="0"/>
    </xf>
    <xf numFmtId="177" fontId="23" fillId="34" borderId="11" xfId="0" applyNumberFormat="1" applyFont="1" applyFill="1" applyBorder="1" applyAlignment="1" applyProtection="1">
      <alignment vertical="center" wrapText="1"/>
      <protection locked="0"/>
    </xf>
    <xf numFmtId="177" fontId="23" fillId="34" borderId="12" xfId="0" applyNumberFormat="1" applyFont="1" applyFill="1" applyBorder="1" applyAlignment="1" applyProtection="1">
      <alignment vertical="center" wrapText="1"/>
      <protection locked="0"/>
    </xf>
    <xf numFmtId="177" fontId="23" fillId="33" borderId="0" xfId="0" applyNumberFormat="1" applyFont="1" applyFill="1" applyAlignment="1" applyProtection="1">
      <alignment vertical="center" wrapText="1"/>
      <protection locked="0"/>
    </xf>
    <xf numFmtId="177" fontId="23" fillId="33" borderId="14" xfId="0" applyNumberFormat="1" applyFont="1" applyFill="1" applyBorder="1" applyAlignment="1" applyProtection="1">
      <alignment vertical="center" wrapText="1"/>
      <protection locked="0"/>
    </xf>
    <xf numFmtId="177" fontId="23" fillId="33" borderId="30" xfId="0" applyNumberFormat="1" applyFont="1" applyFill="1" applyBorder="1" applyAlignment="1" applyProtection="1">
      <alignment vertical="center" wrapText="1"/>
      <protection locked="0"/>
    </xf>
    <xf numFmtId="177" fontId="23" fillId="33" borderId="23" xfId="0" applyNumberFormat="1" applyFont="1" applyFill="1" applyBorder="1" applyAlignment="1" applyProtection="1">
      <alignment vertical="center" wrapText="1"/>
      <protection locked="0"/>
    </xf>
    <xf numFmtId="0" fontId="20" fillId="0" borderId="11" xfId="0" applyFont="1" applyBorder="1" applyAlignment="1">
      <alignment vertical="top" wrapText="1"/>
    </xf>
    <xf numFmtId="0" fontId="20" fillId="0" borderId="0" xfId="0" applyFont="1" applyAlignment="1">
      <alignment vertical="top" wrapText="1"/>
    </xf>
    <xf numFmtId="0" fontId="20" fillId="0" borderId="30" xfId="0" applyFont="1" applyBorder="1" applyAlignment="1">
      <alignment vertical="top" wrapText="1"/>
    </xf>
    <xf numFmtId="0" fontId="20" fillId="34" borderId="0" xfId="0" applyFont="1" applyFill="1" applyAlignment="1" applyProtection="1">
      <alignment vertical="center" wrapText="1"/>
      <protection locked="0"/>
    </xf>
    <xf numFmtId="177" fontId="20" fillId="34" borderId="0" xfId="0" applyNumberFormat="1" applyFont="1" applyFill="1" applyAlignment="1" applyProtection="1">
      <alignment vertical="center" wrapText="1"/>
      <protection locked="0"/>
    </xf>
    <xf numFmtId="177" fontId="20" fillId="34" borderId="14" xfId="0" applyNumberFormat="1" applyFont="1" applyFill="1" applyBorder="1" applyAlignment="1" applyProtection="1">
      <alignment vertical="center" wrapText="1"/>
      <protection locked="0"/>
    </xf>
    <xf numFmtId="0" fontId="26" fillId="0" borderId="0" xfId="42" applyFont="1" applyAlignment="1">
      <alignment horizontal="center" vertical="center"/>
    </xf>
    <xf numFmtId="0" fontId="20" fillId="0" borderId="30" xfId="42" applyFont="1" applyBorder="1" applyAlignment="1">
      <alignment horizontal="right" vertical="center" wrapText="1"/>
    </xf>
    <xf numFmtId="176" fontId="20" fillId="34" borderId="30" xfId="42" applyNumberFormat="1" applyFont="1" applyFill="1" applyBorder="1" applyAlignment="1" applyProtection="1">
      <alignment horizontal="center" vertical="center" wrapText="1"/>
      <protection locked="0"/>
    </xf>
    <xf numFmtId="0" fontId="20" fillId="0" borderId="32" xfId="42" applyFont="1" applyBorder="1" applyAlignment="1">
      <alignment horizontal="center" vertical="center" wrapText="1"/>
    </xf>
    <xf numFmtId="0" fontId="20" fillId="0" borderId="38" xfId="42" applyFont="1" applyBorder="1" applyAlignment="1">
      <alignment horizontal="center" vertical="center" wrapText="1"/>
    </xf>
    <xf numFmtId="0" fontId="20" fillId="0" borderId="34" xfId="42" applyFont="1" applyBorder="1" applyAlignment="1">
      <alignment horizontal="center" vertical="center" wrapText="1"/>
    </xf>
    <xf numFmtId="0" fontId="20" fillId="0" borderId="35" xfId="42" applyFont="1" applyBorder="1" applyAlignment="1">
      <alignment horizontal="center" vertical="center" wrapText="1"/>
    </xf>
    <xf numFmtId="0" fontId="20" fillId="0" borderId="36" xfId="42" applyFont="1" applyBorder="1" applyAlignment="1">
      <alignment horizontal="center" vertical="center" wrapText="1"/>
    </xf>
    <xf numFmtId="0" fontId="23" fillId="0" borderId="32" xfId="42" applyFont="1" applyBorder="1" applyAlignment="1">
      <alignment horizontal="center" vertical="center" wrapText="1"/>
    </xf>
    <xf numFmtId="0" fontId="23" fillId="0" borderId="38" xfId="42" applyFont="1" applyBorder="1" applyAlignment="1">
      <alignment horizontal="center" vertical="center" wrapText="1"/>
    </xf>
    <xf numFmtId="0" fontId="20" fillId="0" borderId="32" xfId="44" applyFont="1" applyBorder="1" applyAlignment="1">
      <alignment horizontal="center" vertical="center" wrapText="1"/>
    </xf>
    <xf numFmtId="0" fontId="20" fillId="0" borderId="31" xfId="44" applyFont="1" applyBorder="1" applyAlignment="1">
      <alignment horizontal="center" vertical="center" wrapText="1"/>
    </xf>
    <xf numFmtId="0" fontId="20" fillId="0" borderId="38" xfId="44" applyFont="1" applyBorder="1" applyAlignment="1">
      <alignment horizontal="center" vertical="center" wrapText="1"/>
    </xf>
    <xf numFmtId="14" fontId="20" fillId="37" borderId="10" xfId="44" applyNumberFormat="1" applyFont="1" applyFill="1" applyBorder="1" applyAlignment="1" applyProtection="1">
      <alignment vertical="center" wrapText="1"/>
      <protection locked="0"/>
    </xf>
    <xf numFmtId="14" fontId="20" fillId="37" borderId="11" xfId="44" applyNumberFormat="1" applyFont="1" applyFill="1" applyBorder="1" applyAlignment="1" applyProtection="1">
      <alignment vertical="center" wrapText="1"/>
      <protection locked="0"/>
    </xf>
    <xf numFmtId="14" fontId="20" fillId="37" borderId="12" xfId="44" applyNumberFormat="1" applyFont="1" applyFill="1" applyBorder="1" applyAlignment="1" applyProtection="1">
      <alignment vertical="center" wrapText="1"/>
      <protection locked="0"/>
    </xf>
    <xf numFmtId="14" fontId="20" fillId="37" borderId="13" xfId="44" applyNumberFormat="1" applyFont="1" applyFill="1" applyBorder="1" applyAlignment="1" applyProtection="1">
      <alignment vertical="center" wrapText="1"/>
      <protection locked="0"/>
    </xf>
    <xf numFmtId="14" fontId="20" fillId="37" borderId="0" xfId="44" applyNumberFormat="1" applyFont="1" applyFill="1" applyAlignment="1" applyProtection="1">
      <alignment vertical="center" wrapText="1"/>
      <protection locked="0"/>
    </xf>
    <xf numFmtId="14" fontId="20" fillId="37" borderId="14" xfId="44" applyNumberFormat="1" applyFont="1" applyFill="1" applyBorder="1" applyAlignment="1" applyProtection="1">
      <alignment vertical="center" wrapText="1"/>
      <protection locked="0"/>
    </xf>
    <xf numFmtId="14" fontId="20" fillId="37" borderId="22" xfId="44" applyNumberFormat="1" applyFont="1" applyFill="1" applyBorder="1" applyAlignment="1" applyProtection="1">
      <alignment vertical="center" wrapText="1"/>
      <protection locked="0"/>
    </xf>
    <xf numFmtId="14" fontId="20" fillId="37" borderId="30" xfId="44" applyNumberFormat="1" applyFont="1" applyFill="1" applyBorder="1" applyAlignment="1" applyProtection="1">
      <alignment vertical="center" wrapText="1"/>
      <protection locked="0"/>
    </xf>
    <xf numFmtId="14" fontId="20" fillId="37" borderId="23" xfId="44" applyNumberFormat="1" applyFont="1" applyFill="1" applyBorder="1" applyAlignment="1" applyProtection="1">
      <alignment vertical="center" wrapText="1"/>
      <protection locked="0"/>
    </xf>
    <xf numFmtId="14" fontId="20" fillId="0" borderId="34" xfId="44" applyNumberFormat="1" applyFont="1" applyBorder="1" applyAlignment="1" applyProtection="1">
      <alignment horizontal="center" vertical="center" wrapText="1"/>
      <protection locked="0"/>
    </xf>
    <xf numFmtId="14" fontId="20" fillId="0" borderId="36" xfId="44" applyNumberFormat="1" applyFont="1" applyBorder="1" applyAlignment="1" applyProtection="1">
      <alignment horizontal="center" vertical="center" wrapText="1"/>
      <protection locked="0"/>
    </xf>
    <xf numFmtId="0" fontId="26" fillId="0" borderId="0" xfId="44" applyFont="1" applyAlignment="1">
      <alignment horizontal="center" vertical="center"/>
    </xf>
    <xf numFmtId="0" fontId="27" fillId="0" borderId="0" xfId="44" applyFont="1" applyAlignment="1">
      <alignment horizontal="center" vertical="center"/>
    </xf>
    <xf numFmtId="0" fontId="20" fillId="0" borderId="10" xfId="44" applyFont="1" applyBorder="1" applyAlignment="1">
      <alignment horizontal="center" vertical="center" wrapText="1"/>
    </xf>
    <xf numFmtId="0" fontId="20" fillId="0" borderId="12" xfId="44" applyFont="1" applyBorder="1" applyAlignment="1">
      <alignment horizontal="center" vertical="center" wrapText="1"/>
    </xf>
    <xf numFmtId="0" fontId="20" fillId="0" borderId="22" xfId="44" applyFont="1" applyBorder="1" applyAlignment="1">
      <alignment horizontal="center" vertical="center" wrapText="1"/>
    </xf>
    <xf numFmtId="0" fontId="20" fillId="0" borderId="23" xfId="44" applyFont="1" applyBorder="1" applyAlignment="1">
      <alignment horizontal="center" vertical="center" wrapText="1"/>
    </xf>
    <xf numFmtId="0" fontId="20" fillId="0" borderId="33" xfId="44" applyFont="1" applyBorder="1" applyAlignment="1">
      <alignment horizontal="center" vertical="center" wrapText="1"/>
    </xf>
    <xf numFmtId="0" fontId="20" fillId="0" borderId="11" xfId="44" applyFont="1" applyBorder="1" applyAlignment="1">
      <alignment horizontal="center" vertical="center" wrapText="1"/>
    </xf>
    <xf numFmtId="0" fontId="20" fillId="0" borderId="34" xfId="44" applyFont="1" applyBorder="1" applyAlignment="1">
      <alignment horizontal="center" vertical="center" wrapText="1"/>
    </xf>
    <xf numFmtId="0" fontId="20" fillId="0" borderId="36" xfId="44" applyFont="1" applyBorder="1" applyAlignment="1">
      <alignment horizontal="center" vertical="center" wrapText="1"/>
    </xf>
    <xf numFmtId="0" fontId="20" fillId="0" borderId="33" xfId="42" applyFont="1" applyBorder="1" applyAlignment="1">
      <alignment horizontal="center" vertical="center" wrapText="1"/>
    </xf>
    <xf numFmtId="0" fontId="20" fillId="0" borderId="33" xfId="42" applyFont="1" applyBorder="1" applyAlignment="1">
      <alignment horizontal="center" vertical="center"/>
    </xf>
  </cellXfs>
  <cellStyles count="46">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桁区切り 6" xfId="43" xr:uid="{64388777-35E6-45AB-A1B4-A0AFBFEB5AA8}"/>
    <cellStyle name="桁区切り 6 2" xfId="45" xr:uid="{F0BDC039-6CEB-43FE-B7F0-DD5C79CF666A}"/>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11" xfId="42" xr:uid="{3BC4E9A6-8A49-4B88-9FAA-B10613DCB34A}"/>
    <cellStyle name="標準 11 3" xfId="44" xr:uid="{47A05829-FC13-4C07-8336-EEA571BC5C5E}"/>
    <cellStyle name="良い" xfId="6" builtinId="26" customBuiltin="1"/>
  </cellStyles>
  <dxfs count="15">
    <dxf>
      <font>
        <color theme="7" tint="-0.499984740745262"/>
      </font>
      <fill>
        <patternFill>
          <bgColor theme="7" tint="0.59996337778862885"/>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theme="7" tint="-0.499984740745262"/>
      </font>
      <fill>
        <patternFill>
          <bgColor rgb="FFFFFF99"/>
        </patternFill>
      </fill>
    </dxf>
    <dxf>
      <font>
        <color theme="7" tint="-0.499984740745262"/>
      </font>
      <fill>
        <patternFill>
          <bgColor theme="7" tint="0.59996337778862885"/>
        </patternFill>
      </fill>
    </dxf>
    <dxf>
      <font>
        <color rgb="FF9C0006"/>
      </font>
      <fill>
        <patternFill>
          <bgColor rgb="FFFFC7CE"/>
        </patternFill>
      </fill>
    </dxf>
    <dxf>
      <font>
        <color rgb="FF006100"/>
      </font>
      <fill>
        <patternFill>
          <bgColor rgb="FFC6EFCE"/>
        </patternFill>
      </fill>
    </dxf>
    <dxf>
      <font>
        <color theme="7" tint="-0.499984740745262"/>
      </font>
      <fill>
        <patternFill>
          <bgColor theme="7" tint="0.59996337778862885"/>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theme="7" tint="-0.499984740745262"/>
      </font>
      <fill>
        <patternFill>
          <bgColor rgb="FFFFFF9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B6C221-CF5E-41DD-AE4B-46871498B714}">
  <dimension ref="A1:Q57"/>
  <sheetViews>
    <sheetView showGridLines="0" tabSelected="1" zoomScaleNormal="100" zoomScaleSheetLayoutView="100" workbookViewId="0"/>
  </sheetViews>
  <sheetFormatPr defaultColWidth="9" defaultRowHeight="15" customHeight="1"/>
  <cols>
    <col min="1" max="1" width="4.5" style="30" customWidth="1"/>
    <col min="2" max="2" width="5.59765625" style="30" customWidth="1"/>
    <col min="3" max="3" width="89.5" style="140" customWidth="1"/>
    <col min="4" max="4" width="14.796875" style="141" customWidth="1"/>
    <col min="5" max="5" width="8.09765625" style="30" customWidth="1"/>
    <col min="6" max="6" width="3.59765625" style="30" customWidth="1"/>
    <col min="7" max="7" width="37" style="30" customWidth="1"/>
    <col min="8" max="16384" width="9" style="30"/>
  </cols>
  <sheetData>
    <row r="1" spans="1:7" ht="18.600000000000001">
      <c r="A1" s="139" t="s">
        <v>248</v>
      </c>
    </row>
    <row r="2" spans="1:7" ht="8.1" customHeight="1">
      <c r="A2" s="139"/>
    </row>
    <row r="3" spans="1:7" ht="49.5" customHeight="1">
      <c r="A3" s="139"/>
      <c r="B3" s="202" t="s">
        <v>249</v>
      </c>
      <c r="C3" s="202"/>
      <c r="D3" s="202"/>
      <c r="E3" s="202"/>
    </row>
    <row r="4" spans="1:7" ht="12.6" customHeight="1" thickBot="1">
      <c r="B4" s="142"/>
      <c r="C4" s="143"/>
    </row>
    <row r="5" spans="1:7" ht="24" customHeight="1">
      <c r="B5" s="144" t="s">
        <v>250</v>
      </c>
      <c r="C5" s="145"/>
      <c r="D5" s="146" t="s">
        <v>251</v>
      </c>
      <c r="E5" s="147" t="s">
        <v>252</v>
      </c>
    </row>
    <row r="6" spans="1:7" s="148" customFormat="1" ht="24" customHeight="1">
      <c r="B6" s="149"/>
      <c r="C6" s="150" t="s">
        <v>253</v>
      </c>
      <c r="D6" s="151" t="s">
        <v>254</v>
      </c>
      <c r="E6" s="152"/>
      <c r="G6" s="30" t="s">
        <v>255</v>
      </c>
    </row>
    <row r="7" spans="1:7" s="148" customFormat="1" ht="24" customHeight="1">
      <c r="B7" s="153" t="s">
        <v>256</v>
      </c>
      <c r="C7" s="154"/>
      <c r="D7" s="155" t="s">
        <v>257</v>
      </c>
      <c r="E7" s="156" t="s">
        <v>252</v>
      </c>
      <c r="G7" s="157"/>
    </row>
    <row r="8" spans="1:7" s="148" customFormat="1" ht="24" customHeight="1">
      <c r="B8" s="158"/>
      <c r="C8" s="159" t="s">
        <v>258</v>
      </c>
      <c r="D8" s="160" t="s">
        <v>259</v>
      </c>
      <c r="E8" s="161"/>
    </row>
    <row r="9" spans="1:7" s="148" customFormat="1" ht="24" customHeight="1">
      <c r="B9" s="162"/>
      <c r="C9" s="163" t="s">
        <v>260</v>
      </c>
      <c r="D9" s="164"/>
      <c r="E9" s="165"/>
    </row>
    <row r="10" spans="1:7" s="148" customFormat="1" ht="24" customHeight="1">
      <c r="B10" s="162"/>
      <c r="C10" s="163" t="s">
        <v>261</v>
      </c>
      <c r="D10" s="164"/>
      <c r="E10" s="165"/>
    </row>
    <row r="11" spans="1:7" s="148" customFormat="1" ht="24" customHeight="1">
      <c r="B11" s="166"/>
      <c r="C11" s="167" t="s">
        <v>262</v>
      </c>
      <c r="D11" s="168" t="s">
        <v>259</v>
      </c>
      <c r="E11" s="169"/>
    </row>
    <row r="12" spans="1:7" s="148" customFormat="1" ht="24" customHeight="1">
      <c r="B12" s="153" t="s">
        <v>263</v>
      </c>
      <c r="C12" s="154"/>
      <c r="D12" s="155" t="s">
        <v>257</v>
      </c>
      <c r="E12" s="156" t="s">
        <v>252</v>
      </c>
    </row>
    <row r="13" spans="1:7" ht="24" customHeight="1">
      <c r="B13" s="170"/>
      <c r="C13" s="171" t="s">
        <v>264</v>
      </c>
      <c r="D13" s="172" t="s">
        <v>254</v>
      </c>
      <c r="E13" s="169"/>
      <c r="G13" s="30" t="s">
        <v>265</v>
      </c>
    </row>
    <row r="14" spans="1:7" ht="24" customHeight="1">
      <c r="B14" s="173"/>
      <c r="C14" s="174" t="s">
        <v>266</v>
      </c>
      <c r="D14" s="175"/>
      <c r="E14" s="176"/>
    </row>
    <row r="15" spans="1:7" ht="24" customHeight="1">
      <c r="B15" s="170"/>
      <c r="C15" s="171" t="s">
        <v>267</v>
      </c>
      <c r="D15" s="172" t="s">
        <v>259</v>
      </c>
      <c r="E15" s="177"/>
    </row>
    <row r="16" spans="1:7" ht="24" customHeight="1">
      <c r="B16" s="173"/>
      <c r="C16" s="174" t="s">
        <v>268</v>
      </c>
      <c r="D16" s="175"/>
      <c r="E16" s="176"/>
    </row>
    <row r="17" spans="2:17" ht="24" customHeight="1">
      <c r="B17" s="170"/>
      <c r="C17" s="171" t="s">
        <v>269</v>
      </c>
      <c r="D17" s="172" t="s">
        <v>259</v>
      </c>
      <c r="E17" s="177"/>
    </row>
    <row r="18" spans="2:17" ht="32.1" customHeight="1">
      <c r="B18" s="173"/>
      <c r="C18" s="174" t="s">
        <v>270</v>
      </c>
      <c r="D18" s="175"/>
      <c r="E18" s="176"/>
    </row>
    <row r="19" spans="2:17" ht="24" customHeight="1">
      <c r="B19" s="170"/>
      <c r="C19" s="171" t="s">
        <v>271</v>
      </c>
      <c r="D19" s="172" t="s">
        <v>272</v>
      </c>
      <c r="E19" s="177"/>
      <c r="G19" s="30" t="s">
        <v>273</v>
      </c>
    </row>
    <row r="20" spans="2:17" ht="24" customHeight="1">
      <c r="B20" s="170"/>
      <c r="C20" s="171" t="s">
        <v>274</v>
      </c>
      <c r="D20" s="172"/>
      <c r="E20" s="165"/>
    </row>
    <row r="21" spans="2:17" ht="37.5" customHeight="1">
      <c r="B21" s="173"/>
      <c r="C21" s="174" t="s">
        <v>275</v>
      </c>
      <c r="D21" s="175"/>
      <c r="E21" s="176"/>
      <c r="G21" s="202"/>
      <c r="H21" s="202"/>
      <c r="I21" s="202"/>
      <c r="J21" s="202"/>
      <c r="K21" s="202"/>
      <c r="L21" s="202"/>
      <c r="M21" s="202"/>
      <c r="N21" s="202"/>
      <c r="O21" s="202"/>
      <c r="P21" s="202"/>
      <c r="Q21" s="202"/>
    </row>
    <row r="22" spans="2:17" ht="24" customHeight="1">
      <c r="B22" s="178"/>
      <c r="C22" s="171" t="s">
        <v>276</v>
      </c>
      <c r="D22" s="179"/>
      <c r="E22" s="165"/>
    </row>
    <row r="23" spans="2:17" ht="24" customHeight="1">
      <c r="B23" s="178"/>
      <c r="C23" s="171" t="s">
        <v>277</v>
      </c>
      <c r="D23" s="179"/>
      <c r="E23" s="165"/>
    </row>
    <row r="24" spans="2:17" ht="24" customHeight="1">
      <c r="B24" s="178"/>
      <c r="C24" s="171" t="s">
        <v>278</v>
      </c>
      <c r="D24" s="172"/>
      <c r="E24" s="176"/>
    </row>
    <row r="25" spans="2:17" ht="24" customHeight="1">
      <c r="B25" s="178"/>
      <c r="C25" s="171" t="s">
        <v>279</v>
      </c>
      <c r="D25" s="180" t="s">
        <v>254</v>
      </c>
      <c r="E25" s="181"/>
      <c r="G25" s="30" t="s">
        <v>280</v>
      </c>
    </row>
    <row r="26" spans="2:17" ht="24" customHeight="1">
      <c r="B26" s="178"/>
      <c r="C26" s="171" t="s">
        <v>281</v>
      </c>
      <c r="D26" s="180" t="s">
        <v>282</v>
      </c>
      <c r="E26" s="181"/>
    </row>
    <row r="27" spans="2:17" ht="24" customHeight="1">
      <c r="B27" s="178"/>
      <c r="C27" s="171" t="s">
        <v>283</v>
      </c>
      <c r="D27" s="180" t="s">
        <v>282</v>
      </c>
      <c r="E27" s="181"/>
    </row>
    <row r="28" spans="2:17" ht="24" customHeight="1">
      <c r="B28" s="182"/>
      <c r="C28" s="174" t="s">
        <v>284</v>
      </c>
      <c r="D28" s="183"/>
      <c r="E28" s="176"/>
    </row>
    <row r="29" spans="2:17" ht="24" customHeight="1">
      <c r="B29" s="178"/>
      <c r="C29" s="171" t="s">
        <v>285</v>
      </c>
      <c r="D29" s="172"/>
      <c r="E29" s="165"/>
    </row>
    <row r="30" spans="2:17" ht="24" customHeight="1">
      <c r="B30" s="178"/>
      <c r="C30" s="171" t="s">
        <v>286</v>
      </c>
      <c r="D30" s="180" t="s">
        <v>282</v>
      </c>
      <c r="E30" s="184"/>
    </row>
    <row r="31" spans="2:17" ht="24" customHeight="1">
      <c r="B31" s="178"/>
      <c r="C31" s="171" t="s">
        <v>287</v>
      </c>
      <c r="D31" s="180" t="s">
        <v>259</v>
      </c>
      <c r="E31" s="184"/>
    </row>
    <row r="32" spans="2:17" ht="24" customHeight="1">
      <c r="B32" s="178"/>
      <c r="C32" s="171" t="s">
        <v>288</v>
      </c>
      <c r="D32" s="180" t="s">
        <v>282</v>
      </c>
      <c r="E32" s="184"/>
    </row>
    <row r="33" spans="2:7" ht="24" customHeight="1">
      <c r="B33" s="178"/>
      <c r="C33" s="185" t="s">
        <v>289</v>
      </c>
      <c r="D33" s="180" t="s">
        <v>272</v>
      </c>
      <c r="E33" s="181"/>
      <c r="G33" s="30" t="s">
        <v>290</v>
      </c>
    </row>
    <row r="34" spans="2:7" ht="24" customHeight="1">
      <c r="B34" s="182"/>
      <c r="C34" s="174" t="s">
        <v>291</v>
      </c>
      <c r="D34" s="183" t="s">
        <v>282</v>
      </c>
      <c r="E34" s="181"/>
    </row>
    <row r="35" spans="2:7" ht="24" customHeight="1">
      <c r="B35" s="178"/>
      <c r="C35" s="171" t="s">
        <v>292</v>
      </c>
      <c r="D35" s="172"/>
      <c r="E35" s="165"/>
    </row>
    <row r="36" spans="2:7" ht="24" customHeight="1">
      <c r="B36" s="178"/>
      <c r="C36" s="171" t="s">
        <v>293</v>
      </c>
      <c r="D36" s="180" t="s">
        <v>282</v>
      </c>
      <c r="E36" s="184"/>
    </row>
    <row r="37" spans="2:7" ht="48.75" customHeight="1">
      <c r="B37" s="178"/>
      <c r="C37" s="171" t="s">
        <v>294</v>
      </c>
      <c r="D37" s="180" t="s">
        <v>282</v>
      </c>
      <c r="E37" s="184"/>
      <c r="G37" s="186"/>
    </row>
    <row r="38" spans="2:7" ht="37.5" customHeight="1">
      <c r="B38" s="178"/>
      <c r="C38" s="171" t="s">
        <v>295</v>
      </c>
      <c r="D38" s="180"/>
      <c r="E38" s="181"/>
      <c r="G38" s="187"/>
    </row>
    <row r="39" spans="2:7" ht="24" customHeight="1">
      <c r="B39" s="178"/>
      <c r="C39" s="185" t="s">
        <v>296</v>
      </c>
      <c r="D39" s="180" t="s">
        <v>272</v>
      </c>
      <c r="E39" s="181"/>
      <c r="G39" s="30" t="s">
        <v>290</v>
      </c>
    </row>
    <row r="40" spans="2:7" ht="24.75" customHeight="1">
      <c r="B40" s="182"/>
      <c r="C40" s="174" t="s">
        <v>297</v>
      </c>
      <c r="D40" s="180" t="s">
        <v>282</v>
      </c>
      <c r="E40" s="181"/>
    </row>
    <row r="41" spans="2:7" ht="24" customHeight="1">
      <c r="B41" s="178"/>
      <c r="C41" s="171" t="s">
        <v>298</v>
      </c>
      <c r="D41" s="172"/>
      <c r="E41" s="165"/>
    </row>
    <row r="42" spans="2:7" ht="24" customHeight="1">
      <c r="B42" s="178"/>
      <c r="C42" s="171" t="s">
        <v>299</v>
      </c>
      <c r="D42" s="180" t="s">
        <v>282</v>
      </c>
      <c r="E42" s="184"/>
    </row>
    <row r="43" spans="2:7" ht="24" customHeight="1">
      <c r="B43" s="178"/>
      <c r="C43" s="171" t="s">
        <v>300</v>
      </c>
      <c r="D43" s="180" t="s">
        <v>282</v>
      </c>
      <c r="E43" s="184"/>
    </row>
    <row r="44" spans="2:7" ht="24" customHeight="1">
      <c r="B44" s="182"/>
      <c r="C44" s="174" t="s">
        <v>301</v>
      </c>
      <c r="D44" s="180" t="s">
        <v>272</v>
      </c>
      <c r="E44" s="184"/>
      <c r="G44" s="30" t="s">
        <v>290</v>
      </c>
    </row>
    <row r="45" spans="2:7" ht="33" customHeight="1">
      <c r="B45" s="188"/>
      <c r="C45" s="189" t="s">
        <v>302</v>
      </c>
      <c r="D45" s="151" t="s">
        <v>259</v>
      </c>
      <c r="E45" s="152"/>
    </row>
    <row r="46" spans="2:7" ht="24" customHeight="1">
      <c r="B46" s="153" t="s">
        <v>303</v>
      </c>
      <c r="C46" s="190"/>
      <c r="D46" s="155" t="s">
        <v>257</v>
      </c>
      <c r="E46" s="156" t="s">
        <v>252</v>
      </c>
    </row>
    <row r="47" spans="2:7" ht="24" customHeight="1">
      <c r="B47" s="170"/>
      <c r="C47" s="171" t="s">
        <v>304</v>
      </c>
      <c r="D47" s="164" t="s">
        <v>282</v>
      </c>
      <c r="E47" s="177"/>
    </row>
    <row r="48" spans="2:7" ht="48" customHeight="1">
      <c r="B48" s="170"/>
      <c r="C48" s="171" t="s">
        <v>305</v>
      </c>
      <c r="D48" s="164"/>
      <c r="E48" s="191"/>
    </row>
    <row r="49" spans="2:5" ht="24" customHeight="1">
      <c r="B49" s="170"/>
      <c r="C49" s="171" t="s">
        <v>306</v>
      </c>
      <c r="D49" s="164"/>
      <c r="E49" s="191"/>
    </row>
    <row r="50" spans="2:5" ht="24" customHeight="1">
      <c r="B50" s="173"/>
      <c r="C50" s="174" t="s">
        <v>307</v>
      </c>
      <c r="D50" s="175"/>
      <c r="E50" s="192"/>
    </row>
    <row r="51" spans="2:5" ht="24" customHeight="1">
      <c r="B51" s="170"/>
      <c r="C51" s="171" t="s">
        <v>308</v>
      </c>
      <c r="D51" s="164" t="s">
        <v>282</v>
      </c>
      <c r="E51" s="169"/>
    </row>
    <row r="52" spans="2:5" ht="24" customHeight="1">
      <c r="B52" s="170"/>
      <c r="C52" s="171" t="s">
        <v>309</v>
      </c>
      <c r="D52" s="164"/>
      <c r="E52" s="191"/>
    </row>
    <row r="53" spans="2:5" ht="36" customHeight="1">
      <c r="B53" s="173"/>
      <c r="C53" s="174" t="s">
        <v>310</v>
      </c>
      <c r="D53" s="175"/>
      <c r="E53" s="192"/>
    </row>
    <row r="54" spans="2:5" ht="24" customHeight="1">
      <c r="B54" s="193"/>
      <c r="C54" s="194" t="s">
        <v>311</v>
      </c>
      <c r="D54" s="168" t="s">
        <v>282</v>
      </c>
      <c r="E54" s="184"/>
    </row>
    <row r="55" spans="2:5" ht="24" customHeight="1" thickBot="1">
      <c r="B55" s="195"/>
      <c r="C55" s="196" t="s">
        <v>312</v>
      </c>
      <c r="D55" s="197" t="s">
        <v>282</v>
      </c>
      <c r="E55" s="198"/>
    </row>
    <row r="56" spans="2:5" ht="24" customHeight="1"/>
    <row r="57" spans="2:5">
      <c r="B57" s="199"/>
      <c r="C57" s="200" t="s">
        <v>313</v>
      </c>
      <c r="D57" s="201"/>
    </row>
  </sheetData>
  <mergeCells count="2">
    <mergeCell ref="B3:E3"/>
    <mergeCell ref="G21:Q21"/>
  </mergeCells>
  <phoneticPr fontId="19"/>
  <dataValidations count="1">
    <dataValidation type="list" allowBlank="1" showInputMessage="1" showErrorMessage="1" sqref="E13 E51 E6 E15 E17 E47 E8 E11 E42:E45 E19 E36:E40 E30:E34 E25:E27 E54:E55" xr:uid="{F393C58B-454E-43AF-A5F8-94FEF5ED211A}">
      <formula1>"●"</formula1>
    </dataValidation>
  </dataValidations>
  <printOptions horizontalCentered="1"/>
  <pageMargins left="0.19685039370078741" right="0.19685039370078741" top="0.19685039370078741" bottom="0.19685039370078741" header="0.11811023622047245" footer="0"/>
  <pageSetup paperSize="9" scale="68" fitToHeight="3" orientation="portrait" r:id="rId1"/>
  <headerFooter>
    <oddFooter>&amp;C&amp;"メイリオ,レギュラー"&amp;10&amp;P／&amp;Nページ</oddFooter>
  </headerFooter>
  <rowBreaks count="1" manualBreakCount="1">
    <brk id="45" max="5"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O38"/>
  <sheetViews>
    <sheetView showGridLines="0" zoomScaleNormal="100" zoomScaleSheetLayoutView="100" workbookViewId="0"/>
  </sheetViews>
  <sheetFormatPr defaultRowHeight="18" outlineLevelRow="1"/>
  <cols>
    <col min="1" max="2" width="2.69921875" customWidth="1"/>
    <col min="3" max="8" width="15.69921875" customWidth="1"/>
    <col min="9" max="10" width="2.69921875" customWidth="1"/>
    <col min="12" max="12" width="11.59765625" style="30" customWidth="1"/>
    <col min="13" max="13" width="30.59765625" style="36" customWidth="1"/>
    <col min="14" max="15" width="9" style="30"/>
  </cols>
  <sheetData>
    <row r="1" spans="2:15">
      <c r="B1" s="1" t="s">
        <v>0</v>
      </c>
    </row>
    <row r="2" spans="2:15" ht="15" customHeight="1">
      <c r="B2" s="248"/>
      <c r="C2" s="249"/>
      <c r="D2" s="249"/>
      <c r="E2" s="249"/>
      <c r="F2" s="249"/>
      <c r="G2" s="249"/>
      <c r="H2" s="249"/>
      <c r="I2" s="250"/>
      <c r="L2" s="29" t="s">
        <v>1</v>
      </c>
      <c r="M2" s="37" t="s">
        <v>2</v>
      </c>
    </row>
    <row r="3" spans="2:15">
      <c r="B3" s="2"/>
      <c r="C3" s="259" t="s">
        <v>3</v>
      </c>
      <c r="D3" s="259"/>
      <c r="E3" s="259"/>
      <c r="F3" s="259"/>
      <c r="G3" s="259"/>
      <c r="H3" s="259"/>
      <c r="I3" s="4"/>
      <c r="L3" s="28"/>
      <c r="M3" s="38"/>
    </row>
    <row r="4" spans="2:15" ht="7.5" customHeight="1">
      <c r="B4" s="251"/>
      <c r="C4" s="252"/>
      <c r="D4" s="252"/>
      <c r="E4" s="252"/>
      <c r="F4" s="252"/>
      <c r="G4" s="252"/>
      <c r="H4" s="252"/>
      <c r="I4" s="253"/>
      <c r="L4" s="31"/>
      <c r="M4" s="38"/>
    </row>
    <row r="5" spans="2:15" ht="18.75" customHeight="1">
      <c r="B5" s="254"/>
      <c r="C5" s="255"/>
      <c r="D5" s="255"/>
      <c r="E5" s="255"/>
      <c r="F5" s="5"/>
      <c r="G5" s="6"/>
      <c r="H5" s="23"/>
      <c r="I5" s="7"/>
      <c r="L5" s="33" t="s">
        <v>4</v>
      </c>
      <c r="M5" s="38" t="str">
        <f>IF(H5="","（エラー）未入力","（正常）入力済み")</f>
        <v>（エラー）未入力</v>
      </c>
      <c r="N5" s="30" t="s">
        <v>5</v>
      </c>
    </row>
    <row r="6" spans="2:15" ht="7.5" customHeight="1">
      <c r="B6" s="256"/>
      <c r="C6" s="257"/>
      <c r="D6" s="257"/>
      <c r="E6" s="257"/>
      <c r="F6" s="257"/>
      <c r="G6" s="257"/>
      <c r="H6" s="257"/>
      <c r="I6" s="258"/>
      <c r="L6" s="31"/>
      <c r="M6" s="38"/>
    </row>
    <row r="7" spans="2:15" ht="18.75" customHeight="1">
      <c r="B7" s="204" t="s">
        <v>6</v>
      </c>
      <c r="C7" s="259"/>
      <c r="D7" s="3" t="s">
        <v>7</v>
      </c>
      <c r="E7" s="3"/>
      <c r="F7" s="3"/>
      <c r="G7" s="3"/>
      <c r="H7" s="3"/>
      <c r="I7" s="4"/>
      <c r="L7" s="31"/>
      <c r="M7" s="38"/>
    </row>
    <row r="8" spans="2:15">
      <c r="B8" s="264"/>
      <c r="C8" s="265"/>
      <c r="D8" s="265"/>
      <c r="E8" s="260" t="s">
        <v>8</v>
      </c>
      <c r="F8" s="261"/>
      <c r="G8" s="261"/>
      <c r="H8" s="261"/>
      <c r="I8" s="4"/>
      <c r="L8" s="33" t="s">
        <v>4</v>
      </c>
      <c r="M8" s="38" t="str">
        <f>IF(F8="","（エラー）未入力","（正常）入力済み")</f>
        <v>（エラー）未入力</v>
      </c>
      <c r="N8" s="30" t="s">
        <v>9</v>
      </c>
    </row>
    <row r="9" spans="2:15">
      <c r="B9" s="264"/>
      <c r="C9" s="265"/>
      <c r="D9" s="265"/>
      <c r="E9" s="260"/>
      <c r="F9" s="262"/>
      <c r="G9" s="262"/>
      <c r="H9" s="262"/>
      <c r="I9" s="4"/>
      <c r="L9" s="31" t="s">
        <v>10</v>
      </c>
      <c r="M9" s="38" t="str">
        <f>IF(F9="","（注意）未入力","（正常）入力済み")</f>
        <v>（注意）未入力</v>
      </c>
      <c r="N9" s="30" t="s">
        <v>11</v>
      </c>
    </row>
    <row r="10" spans="2:15">
      <c r="B10" s="264"/>
      <c r="C10" s="265"/>
      <c r="D10" s="265"/>
      <c r="E10" s="260"/>
      <c r="F10" s="261"/>
      <c r="G10" s="261"/>
      <c r="H10" s="261"/>
      <c r="I10" s="4"/>
      <c r="L10" s="33" t="s">
        <v>4</v>
      </c>
      <c r="M10" s="38" t="str">
        <f>IF(F10="","（エラー）未入力","（正常）入力済み")</f>
        <v>（エラー）未入力</v>
      </c>
      <c r="N10" s="30" t="s">
        <v>12</v>
      </c>
    </row>
    <row r="11" spans="2:15" ht="7.5" customHeight="1">
      <c r="B11" s="8"/>
      <c r="C11" s="6"/>
      <c r="D11" s="6"/>
      <c r="E11" s="6"/>
      <c r="F11" s="6"/>
      <c r="G11" s="6"/>
      <c r="H11" s="6"/>
      <c r="I11" s="9"/>
      <c r="L11" s="31"/>
      <c r="M11" s="38"/>
      <c r="N11" s="32"/>
    </row>
    <row r="12" spans="2:15" ht="30" customHeight="1">
      <c r="B12" s="12"/>
      <c r="C12" s="263" t="s">
        <v>13</v>
      </c>
      <c r="D12" s="263"/>
      <c r="E12" s="263"/>
      <c r="F12" s="263"/>
      <c r="G12" s="263"/>
      <c r="H12" s="263"/>
      <c r="I12" s="13"/>
    </row>
    <row r="13" spans="2:15" ht="7.5" customHeight="1">
      <c r="B13" s="12"/>
      <c r="C13" s="10"/>
      <c r="D13" s="10"/>
      <c r="E13" s="10"/>
      <c r="F13" s="10"/>
      <c r="G13" s="10"/>
      <c r="H13" s="10"/>
      <c r="I13" s="13"/>
    </row>
    <row r="14" spans="2:15" s="20" customFormat="1" ht="24.75" customHeight="1">
      <c r="B14" s="18"/>
      <c r="C14" s="229" t="s">
        <v>14</v>
      </c>
      <c r="D14" s="230"/>
      <c r="E14" s="24"/>
      <c r="F14" s="218"/>
      <c r="G14" s="218"/>
      <c r="H14" s="17" t="s">
        <v>15</v>
      </c>
      <c r="I14" s="9"/>
      <c r="J14" s="19"/>
      <c r="K14" s="19"/>
      <c r="L14" s="33" t="s">
        <v>4</v>
      </c>
      <c r="M14" s="38" t="str">
        <f>IF(OR(E14="",F14=""),"（エラー）未入力","（正常）入力済み")</f>
        <v>（エラー）未入力</v>
      </c>
      <c r="N14" s="30" t="s">
        <v>16</v>
      </c>
      <c r="O14" s="30"/>
    </row>
    <row r="15" spans="2:15" s="20" customFormat="1" ht="24.75" hidden="1" customHeight="1" outlineLevel="1">
      <c r="B15" s="18"/>
      <c r="C15" s="231"/>
      <c r="D15" s="232"/>
      <c r="E15" s="27"/>
      <c r="F15" s="219"/>
      <c r="G15" s="219"/>
      <c r="H15" s="7"/>
      <c r="I15" s="9"/>
      <c r="J15" s="19"/>
      <c r="K15" s="19"/>
      <c r="L15" s="31" t="s">
        <v>17</v>
      </c>
      <c r="M15" s="38" t="str">
        <f>IF(OR(E15="",F15=""),"（複数入力）未入力","（正常）入力済み")</f>
        <v>（複数入力）未入力</v>
      </c>
      <c r="N15" s="30"/>
      <c r="O15" s="30"/>
    </row>
    <row r="16" spans="2:15" s="20" customFormat="1" ht="24.75" customHeight="1" collapsed="1">
      <c r="B16" s="18"/>
      <c r="C16" s="231"/>
      <c r="D16" s="232"/>
      <c r="E16" s="266" t="str">
        <f>土地所在地一覧!D46&amp;""</f>
        <v/>
      </c>
      <c r="F16" s="267"/>
      <c r="G16" s="267"/>
      <c r="H16" s="7" t="s">
        <v>18</v>
      </c>
      <c r="I16" s="9"/>
      <c r="J16" s="19"/>
      <c r="K16" s="19"/>
      <c r="L16" s="31" t="s">
        <v>19</v>
      </c>
      <c r="M16" s="36"/>
      <c r="N16" s="30" t="s">
        <v>20</v>
      </c>
      <c r="O16" s="30"/>
    </row>
    <row r="17" spans="2:14">
      <c r="B17" s="8"/>
      <c r="C17" s="268"/>
      <c r="D17" s="269"/>
      <c r="E17" s="244" t="s">
        <v>21</v>
      </c>
      <c r="F17" s="245"/>
      <c r="G17" s="245"/>
      <c r="H17" s="246"/>
      <c r="I17" s="9"/>
    </row>
    <row r="18" spans="2:14" ht="80.25" customHeight="1">
      <c r="B18" s="12"/>
      <c r="C18" s="224" t="s">
        <v>22</v>
      </c>
      <c r="D18" s="225"/>
      <c r="E18" s="221" t="str">
        <f>'（入力用シート）汚染状態一覧_様式20'!AD14&amp;""</f>
        <v/>
      </c>
      <c r="F18" s="222"/>
      <c r="G18" s="222"/>
      <c r="H18" s="223"/>
      <c r="I18" s="13"/>
      <c r="L18" s="31" t="s">
        <v>19</v>
      </c>
      <c r="N18" s="30" t="s">
        <v>23</v>
      </c>
    </row>
    <row r="19" spans="2:14" ht="27" customHeight="1">
      <c r="B19" s="12"/>
      <c r="C19" s="224" t="s">
        <v>24</v>
      </c>
      <c r="D19" s="225"/>
      <c r="E19" s="226"/>
      <c r="F19" s="227"/>
      <c r="G19" s="227"/>
      <c r="H19" s="228"/>
      <c r="I19" s="13"/>
      <c r="L19" s="33" t="s">
        <v>4</v>
      </c>
      <c r="M19" s="38" t="str">
        <f>IF(E19&lt;&gt;"","入力済み","未入力")</f>
        <v>未入力</v>
      </c>
    </row>
    <row r="20" spans="2:14">
      <c r="B20" s="18"/>
      <c r="C20" s="229" t="s">
        <v>25</v>
      </c>
      <c r="D20" s="230"/>
      <c r="E20" s="233" t="s">
        <v>26</v>
      </c>
      <c r="F20" s="234"/>
      <c r="G20" s="234"/>
      <c r="H20" s="235"/>
      <c r="I20" s="9"/>
      <c r="L20" s="31" t="s">
        <v>27</v>
      </c>
      <c r="M20" s="38" t="str">
        <f>IF(COUNTIF('（入力用シート）汚染状態一覧_様式20'!AH:AH,"*エラー*")&lt;1,"（正常）入力用シートエラーなし","（エラー）入力用シートエラーあり")</f>
        <v>（エラー）入力用シートエラーあり</v>
      </c>
    </row>
    <row r="21" spans="2:14">
      <c r="B21" s="18"/>
      <c r="C21" s="231"/>
      <c r="D21" s="232"/>
      <c r="E21" s="39" t="s">
        <v>28</v>
      </c>
      <c r="F21" s="236" t="str">
        <f>IF('（入力用シート）汚染状態一覧_様式20'!AD15="",
IF(OR('（入力用シート）汚染状態一覧_様式20'!AE8&lt;&gt;0,'（入力用シート）汚染状態一覧_様式20'!AE9&lt;&gt;0),"該当なし",""),'（入力用シート）汚染状態一覧_様式20'!AD15)</f>
        <v/>
      </c>
      <c r="G21" s="236"/>
      <c r="H21" s="237"/>
      <c r="I21" s="9"/>
      <c r="L21" s="31" t="s">
        <v>19</v>
      </c>
      <c r="N21" s="30" t="s">
        <v>29</v>
      </c>
    </row>
    <row r="22" spans="2:14">
      <c r="B22" s="18"/>
      <c r="C22" s="231"/>
      <c r="D22" s="232"/>
      <c r="E22" s="39" t="s">
        <v>30</v>
      </c>
      <c r="F22" s="236" t="str">
        <f>IF('（入力用シート）汚染状態一覧_様式20'!AD16="",
IF(OR('（入力用シート）汚染状態一覧_様式20'!AE7&lt;&gt;0,'（入力用シート）汚染状態一覧_様式20'!AE9&lt;&gt;0),"該当なし",""),'（入力用シート）汚染状態一覧_様式20'!AD16)</f>
        <v/>
      </c>
      <c r="G22" s="236"/>
      <c r="H22" s="237"/>
      <c r="I22" s="9"/>
      <c r="L22" s="31" t="s">
        <v>19</v>
      </c>
      <c r="N22" s="30" t="s">
        <v>29</v>
      </c>
    </row>
    <row r="23" spans="2:14" ht="18" customHeight="1">
      <c r="B23" s="18"/>
      <c r="C23" s="231"/>
      <c r="D23" s="232"/>
      <c r="E23" s="39" t="s">
        <v>31</v>
      </c>
      <c r="F23" s="242" t="str">
        <f>IF('（入力用シート）汚染状態一覧_様式20'!AD17="",
IF(OR('（入力用シート）汚染状態一覧_様式20'!AE7&lt;&gt;0,'（入力用シート）汚染状態一覧_様式20'!AE8&lt;&gt;0),"該当なし",""),'（入力用シート）汚染状態一覧_様式20'!AD17)</f>
        <v/>
      </c>
      <c r="G23" s="242"/>
      <c r="H23" s="243"/>
      <c r="I23" s="9"/>
      <c r="L23" s="31" t="s">
        <v>19</v>
      </c>
      <c r="N23" s="30" t="s">
        <v>29</v>
      </c>
    </row>
    <row r="24" spans="2:14" ht="33" customHeight="1">
      <c r="B24" s="18"/>
      <c r="C24" s="229" t="s">
        <v>32</v>
      </c>
      <c r="D24" s="277"/>
      <c r="E24" s="270"/>
      <c r="F24" s="280"/>
      <c r="G24" s="281"/>
      <c r="H24" s="282"/>
      <c r="I24" s="9"/>
      <c r="L24" s="33" t="s">
        <v>4</v>
      </c>
      <c r="M24" s="38" t="str">
        <f>IF(OR(E24="",G24=""),"（エラー）未入力","（正常）入力済み")</f>
        <v>（エラー）未入力</v>
      </c>
      <c r="N24" s="30" t="s">
        <v>33</v>
      </c>
    </row>
    <row r="25" spans="2:14" hidden="1" outlineLevel="1">
      <c r="B25" s="18"/>
      <c r="C25" s="231"/>
      <c r="D25" s="278"/>
      <c r="E25" s="247"/>
      <c r="F25" s="219"/>
      <c r="G25" s="240"/>
      <c r="H25" s="241"/>
      <c r="I25" s="9"/>
      <c r="L25" s="31" t="s">
        <v>17</v>
      </c>
      <c r="M25" s="38" t="str">
        <f>IF(OR(E25="",G25=""),"（複数入力）未入力","（正常）入力済み")</f>
        <v>（複数入力）未入力</v>
      </c>
    </row>
    <row r="26" spans="2:14" hidden="1" outlineLevel="1">
      <c r="B26" s="18"/>
      <c r="C26" s="231"/>
      <c r="D26" s="278"/>
      <c r="E26" s="247"/>
      <c r="F26" s="219"/>
      <c r="G26" s="240"/>
      <c r="H26" s="241"/>
      <c r="I26" s="9"/>
      <c r="L26" s="31" t="s">
        <v>17</v>
      </c>
      <c r="M26" s="38" t="str">
        <f>IF(OR(E26="",G26=""),"（複数入力）未入力","（正常）入力済み")</f>
        <v>（複数入力）未入力</v>
      </c>
    </row>
    <row r="27" spans="2:14" hidden="1" outlineLevel="1">
      <c r="B27" s="18"/>
      <c r="C27" s="231"/>
      <c r="D27" s="278"/>
      <c r="E27" s="247"/>
      <c r="F27" s="219"/>
      <c r="G27" s="240"/>
      <c r="H27" s="241"/>
      <c r="I27" s="9"/>
      <c r="L27" s="31" t="s">
        <v>17</v>
      </c>
      <c r="M27" s="38" t="str">
        <f>IF(OR(E27="",G27=""),"（複数入力）未入力","（正常）入力済み")</f>
        <v>（複数入力）未入力</v>
      </c>
    </row>
    <row r="28" spans="2:14" hidden="1" outlineLevel="1">
      <c r="B28" s="18"/>
      <c r="C28" s="268"/>
      <c r="D28" s="279"/>
      <c r="E28" s="238"/>
      <c r="F28" s="239"/>
      <c r="G28" s="240"/>
      <c r="H28" s="241"/>
      <c r="I28" s="9"/>
      <c r="L28" s="31" t="s">
        <v>17</v>
      </c>
      <c r="M28" s="38" t="str">
        <f>IF(OR(E28="",G28=""),"（複数入力）未入力","（正常）入力済み")</f>
        <v>（複数入力）未入力</v>
      </c>
    </row>
    <row r="29" spans="2:14" ht="34.049999999999997" customHeight="1" collapsed="1">
      <c r="B29" s="18"/>
      <c r="C29" s="229" t="s">
        <v>34</v>
      </c>
      <c r="D29" s="230"/>
      <c r="E29" s="270"/>
      <c r="F29" s="218"/>
      <c r="G29" s="271"/>
      <c r="H29" s="272"/>
      <c r="I29" s="9"/>
      <c r="L29" s="33" t="s">
        <v>4</v>
      </c>
      <c r="M29" s="38" t="str">
        <f>IF(OR(E29="",G29=""),"（エラー）未入力","（正常）入力済み")</f>
        <v>（エラー）未入力</v>
      </c>
      <c r="N29" s="30" t="s">
        <v>35</v>
      </c>
    </row>
    <row r="30" spans="2:14" hidden="1" outlineLevel="1">
      <c r="B30" s="18"/>
      <c r="C30" s="231"/>
      <c r="D30" s="232"/>
      <c r="E30" s="247" t="s">
        <v>36</v>
      </c>
      <c r="F30" s="219"/>
      <c r="G30" s="273" t="s">
        <v>37</v>
      </c>
      <c r="H30" s="274"/>
      <c r="I30" s="9"/>
      <c r="L30" s="31" t="s">
        <v>17</v>
      </c>
      <c r="M30" s="38" t="str">
        <f>IF(OR(E30="",G30=""),"（複数入力）未入力","（正常）入力済み")</f>
        <v>（正常）入力済み</v>
      </c>
    </row>
    <row r="31" spans="2:14" hidden="1" outlineLevel="1">
      <c r="B31" s="18"/>
      <c r="C31" s="231"/>
      <c r="D31" s="232"/>
      <c r="E31" s="247" t="s">
        <v>38</v>
      </c>
      <c r="F31" s="219"/>
      <c r="G31" s="273" t="s">
        <v>39</v>
      </c>
      <c r="H31" s="274"/>
      <c r="I31" s="9"/>
      <c r="L31" s="31" t="s">
        <v>17</v>
      </c>
      <c r="M31" s="38" t="str">
        <f>IF(OR(E31="",G31=""),"（複数入力）未入力","（正常）入力済み")</f>
        <v>（正常）入力済み</v>
      </c>
    </row>
    <row r="32" spans="2:14" hidden="1" outlineLevel="1">
      <c r="B32" s="18"/>
      <c r="C32" s="231"/>
      <c r="D32" s="232"/>
      <c r="E32" s="247"/>
      <c r="F32" s="219"/>
      <c r="G32" s="273"/>
      <c r="H32" s="274"/>
      <c r="I32" s="9"/>
      <c r="L32" s="31" t="s">
        <v>17</v>
      </c>
      <c r="M32" s="38" t="str">
        <f t="shared" ref="M32:M33" si="0">IF(OR(E32="",G32=""),"（複数入力）未入力","（正常）入力済み")</f>
        <v>（複数入力）未入力</v>
      </c>
    </row>
    <row r="33" spans="2:14" hidden="1" outlineLevel="1">
      <c r="B33" s="18"/>
      <c r="C33" s="268"/>
      <c r="D33" s="269"/>
      <c r="E33" s="238"/>
      <c r="F33" s="239"/>
      <c r="G33" s="275"/>
      <c r="H33" s="276"/>
      <c r="I33" s="9"/>
      <c r="L33" s="31" t="s">
        <v>17</v>
      </c>
      <c r="M33" s="38" t="str">
        <f t="shared" si="0"/>
        <v>（複数入力）未入力</v>
      </c>
    </row>
    <row r="34" spans="2:14" collapsed="1">
      <c r="B34" s="14"/>
      <c r="C34" s="220"/>
      <c r="D34" s="220"/>
      <c r="E34" s="22"/>
      <c r="F34" s="22"/>
      <c r="G34" s="22"/>
      <c r="H34" s="22"/>
      <c r="I34" s="15"/>
    </row>
    <row r="35" spans="2:14" ht="18.75" customHeight="1">
      <c r="B35" s="203" t="s">
        <v>40</v>
      </c>
      <c r="C35" s="206" t="s">
        <v>41</v>
      </c>
      <c r="D35" s="207"/>
      <c r="E35" s="11" t="s">
        <v>42</v>
      </c>
      <c r="F35" s="11" t="s">
        <v>43</v>
      </c>
      <c r="G35" s="212" t="s">
        <v>44</v>
      </c>
      <c r="H35" s="212"/>
      <c r="I35" s="213"/>
      <c r="L35" s="31"/>
      <c r="M35" s="38"/>
    </row>
    <row r="36" spans="2:14" ht="24.75" customHeight="1">
      <c r="B36" s="204"/>
      <c r="C36" s="208"/>
      <c r="D36" s="209"/>
      <c r="E36" s="25"/>
      <c r="F36" s="34"/>
      <c r="G36" s="214"/>
      <c r="H36" s="214"/>
      <c r="I36" s="215"/>
      <c r="L36" s="33" t="s">
        <v>4</v>
      </c>
      <c r="M36" s="38" t="str">
        <f>IF(E36="","（エラー）氏名未入力",IF(F36&amp;G36="","（エラー）電話番号又はメールアドレス未入力",IF($F$9&lt;&gt;"",IF(C36="","（エラー）所属未入力","（正常）入力済み"),"（正常）入力済み")))</f>
        <v>（エラー）氏名未入力</v>
      </c>
      <c r="N36" s="30" t="s">
        <v>45</v>
      </c>
    </row>
    <row r="37" spans="2:14">
      <c r="B37" s="205"/>
      <c r="C37" s="210"/>
      <c r="D37" s="211"/>
      <c r="E37" s="26"/>
      <c r="F37" s="35"/>
      <c r="G37" s="216"/>
      <c r="H37" s="216"/>
      <c r="I37" s="217"/>
      <c r="L37" s="31" t="s">
        <v>10</v>
      </c>
      <c r="M37" s="38" t="str">
        <f>IF(E37="","（複数入力）氏名未入力",IF(F37&amp;G37="","（エラー）電話番号又はメールアドレス未入力",IF($F$9&lt;&gt;"",IF(C37="","（エラー）所属未入力","（正常）入力済み"),"（正常）入力済み")))</f>
        <v>（複数入力）氏名未入力</v>
      </c>
      <c r="N37" s="30" t="s">
        <v>46</v>
      </c>
    </row>
    <row r="38" spans="2:14">
      <c r="B38" s="16" t="s">
        <v>47</v>
      </c>
      <c r="N38" s="30" t="s">
        <v>48</v>
      </c>
    </row>
  </sheetData>
  <mergeCells count="56">
    <mergeCell ref="E16:G16"/>
    <mergeCell ref="C14:D17"/>
    <mergeCell ref="C29:D33"/>
    <mergeCell ref="E29:F29"/>
    <mergeCell ref="G29:H29"/>
    <mergeCell ref="E30:F30"/>
    <mergeCell ref="G30:H30"/>
    <mergeCell ref="E31:F31"/>
    <mergeCell ref="G31:H31"/>
    <mergeCell ref="E32:F32"/>
    <mergeCell ref="G32:H32"/>
    <mergeCell ref="E33:F33"/>
    <mergeCell ref="G33:H33"/>
    <mergeCell ref="C24:D28"/>
    <mergeCell ref="E24:F24"/>
    <mergeCell ref="G24:H24"/>
    <mergeCell ref="G25:H25"/>
    <mergeCell ref="E26:F26"/>
    <mergeCell ref="G26:H26"/>
    <mergeCell ref="E27:F27"/>
    <mergeCell ref="G27:H27"/>
    <mergeCell ref="E8:E10"/>
    <mergeCell ref="F8:H8"/>
    <mergeCell ref="F9:H9"/>
    <mergeCell ref="F10:H10"/>
    <mergeCell ref="C12:H12"/>
    <mergeCell ref="B8:D10"/>
    <mergeCell ref="B2:I2"/>
    <mergeCell ref="B4:I4"/>
    <mergeCell ref="B5:E5"/>
    <mergeCell ref="B6:I6"/>
    <mergeCell ref="B7:C7"/>
    <mergeCell ref="C3:H3"/>
    <mergeCell ref="F14:G14"/>
    <mergeCell ref="F15:G15"/>
    <mergeCell ref="C34:D34"/>
    <mergeCell ref="E18:H18"/>
    <mergeCell ref="C19:D19"/>
    <mergeCell ref="E19:H19"/>
    <mergeCell ref="C18:D18"/>
    <mergeCell ref="C20:D23"/>
    <mergeCell ref="E20:H20"/>
    <mergeCell ref="F21:H21"/>
    <mergeCell ref="F22:H22"/>
    <mergeCell ref="E28:F28"/>
    <mergeCell ref="G28:H28"/>
    <mergeCell ref="F23:H23"/>
    <mergeCell ref="E17:H17"/>
    <mergeCell ref="E25:F25"/>
    <mergeCell ref="B35:B37"/>
    <mergeCell ref="C35:D35"/>
    <mergeCell ref="C36:D36"/>
    <mergeCell ref="C37:D37"/>
    <mergeCell ref="G35:I35"/>
    <mergeCell ref="G36:I36"/>
    <mergeCell ref="G37:I37"/>
  </mergeCells>
  <phoneticPr fontId="19"/>
  <conditionalFormatting sqref="M1:M1048576">
    <cfRule type="containsText" dxfId="14" priority="1" operator="containsText" text="（注意）">
      <formula>NOT(ISERROR(SEARCH("（注意）",M1)))</formula>
    </cfRule>
    <cfRule type="containsText" dxfId="13" priority="2" operator="containsText" text="（正常）">
      <formula>NOT(ISERROR(SEARCH("（正常）",M1)))</formula>
    </cfRule>
    <cfRule type="containsText" dxfId="12" priority="3" operator="containsText" text="（エラー）">
      <formula>NOT(ISERROR(SEARCH("（エラー）",M1)))</formula>
    </cfRule>
  </conditionalFormatting>
  <printOptions horizontalCentered="1"/>
  <pageMargins left="0.19685039370078741" right="0.19685039370078741" top="0.39370078740157483" bottom="0.39370078740157483" header="0.11811023622047245" footer="0.11811023622047245"/>
  <pageSetup paperSize="9" scale="92" fitToHeight="0" orientation="portrait"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2BDAED93-3998-4DB2-BB9A-58B367F54C5E}">
          <x14:formula1>
            <xm:f>マスタ!$E$2:$E$63</xm:f>
          </x14:formula1>
          <xm:sqref>E14:E15</xm:sqref>
        </x14:dataValidation>
        <x14:dataValidation type="list" allowBlank="1" showInputMessage="1" showErrorMessage="1" xr:uid="{01E71E82-FAB4-472B-A2AB-9974326C535E}">
          <x14:formula1>
            <xm:f>マスタ!$I$2:$I$3</xm:f>
          </x14:formula1>
          <xm:sqref>E19:H19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786C80-0B36-40E8-A3E8-6A791288B6B5}">
  <sheetPr>
    <pageSetUpPr fitToPage="1"/>
  </sheetPr>
  <dimension ref="B1:G11"/>
  <sheetViews>
    <sheetView zoomScaleNormal="100" workbookViewId="0"/>
  </sheetViews>
  <sheetFormatPr defaultRowHeight="18"/>
  <sheetData>
    <row r="1" spans="2:7" s="40" customFormat="1">
      <c r="B1" s="40" t="s">
        <v>49</v>
      </c>
      <c r="C1" s="40" t="s">
        <v>50</v>
      </c>
      <c r="D1" s="40" t="s">
        <v>51</v>
      </c>
      <c r="E1" s="40" t="s">
        <v>52</v>
      </c>
      <c r="F1" s="40" t="s">
        <v>53</v>
      </c>
      <c r="G1" s="40" t="s">
        <v>54</v>
      </c>
    </row>
    <row r="2" spans="2:7">
      <c r="B2" t="s">
        <v>55</v>
      </c>
      <c r="C2" t="s">
        <v>56</v>
      </c>
      <c r="D2" t="s">
        <v>57</v>
      </c>
      <c r="E2" t="s">
        <v>58</v>
      </c>
      <c r="F2" t="s">
        <v>59</v>
      </c>
      <c r="G2" t="s">
        <v>60</v>
      </c>
    </row>
    <row r="3" spans="2:7">
      <c r="B3" t="s">
        <v>61</v>
      </c>
      <c r="C3" t="s">
        <v>62</v>
      </c>
      <c r="F3" t="s">
        <v>63</v>
      </c>
      <c r="G3" t="s">
        <v>64</v>
      </c>
    </row>
    <row r="4" spans="2:7">
      <c r="B4" t="s">
        <v>65</v>
      </c>
      <c r="F4" t="s">
        <v>66</v>
      </c>
      <c r="G4" t="s">
        <v>67</v>
      </c>
    </row>
    <row r="5" spans="2:7">
      <c r="G5" t="s">
        <v>68</v>
      </c>
    </row>
    <row r="6" spans="2:7">
      <c r="G6" t="s">
        <v>69</v>
      </c>
    </row>
    <row r="7" spans="2:7">
      <c r="G7" t="s">
        <v>70</v>
      </c>
    </row>
    <row r="8" spans="2:7">
      <c r="G8" t="s">
        <v>71</v>
      </c>
    </row>
    <row r="9" spans="2:7">
      <c r="G9" t="s">
        <v>72</v>
      </c>
    </row>
    <row r="10" spans="2:7">
      <c r="G10" t="s">
        <v>73</v>
      </c>
    </row>
    <row r="11" spans="2:7">
      <c r="G11" t="s">
        <v>74</v>
      </c>
    </row>
  </sheetData>
  <phoneticPr fontId="19"/>
  <pageMargins left="0.7" right="0.7" top="0.75" bottom="0.75" header="0.3" footer="0.3"/>
  <pageSetup paperSize="9" scale="8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5F8972-249E-48B7-93DE-C31CF24BAD34}">
  <sheetPr codeName="Sheet47">
    <pageSetUpPr fitToPage="1"/>
  </sheetPr>
  <dimension ref="B1:R111"/>
  <sheetViews>
    <sheetView showGridLines="0" zoomScaleNormal="100" zoomScaleSheetLayoutView="70" workbookViewId="0"/>
  </sheetViews>
  <sheetFormatPr defaultColWidth="9" defaultRowHeight="18"/>
  <cols>
    <col min="1" max="2" width="2.59765625" style="42" customWidth="1"/>
    <col min="3" max="3" width="4.296875" style="42" customWidth="1"/>
    <col min="4" max="8" width="10.59765625" style="42" customWidth="1"/>
    <col min="9" max="9" width="7.59765625" style="42" customWidth="1"/>
    <col min="10" max="10" width="22.59765625" style="42" customWidth="1"/>
    <col min="11" max="11" width="20.59765625" style="42" customWidth="1"/>
    <col min="12" max="12" width="6.5" style="42" customWidth="1"/>
    <col min="13" max="13" width="2.59765625" style="42" customWidth="1"/>
    <col min="14" max="14" width="2.796875" style="42" customWidth="1"/>
    <col min="15" max="15" width="9" style="58"/>
    <col min="16" max="16" width="12.09765625" style="42" customWidth="1"/>
    <col min="17" max="17" width="30.59765625" style="53" customWidth="1"/>
    <col min="18" max="18" width="27" style="52" customWidth="1"/>
    <col min="19" max="16384" width="9" style="42"/>
  </cols>
  <sheetData>
    <row r="1" spans="2:18" ht="15">
      <c r="B1" s="60" t="s">
        <v>75</v>
      </c>
      <c r="O1" s="42"/>
      <c r="P1" s="283" t="s">
        <v>76</v>
      </c>
      <c r="Q1" s="283"/>
      <c r="R1" s="56"/>
    </row>
    <row r="2" spans="2:18" ht="15">
      <c r="B2" s="44"/>
      <c r="C2" s="45" t="s">
        <v>77</v>
      </c>
      <c r="D2" s="46"/>
      <c r="E2" s="46"/>
      <c r="F2" s="46"/>
      <c r="G2" s="46"/>
      <c r="H2" s="46"/>
      <c r="I2" s="46"/>
      <c r="J2" s="46"/>
      <c r="K2" s="61"/>
      <c r="L2" s="62"/>
      <c r="M2" s="47"/>
      <c r="O2" s="42"/>
      <c r="P2" s="78" t="s">
        <v>1</v>
      </c>
      <c r="Q2" s="48" t="s">
        <v>2</v>
      </c>
      <c r="R2" s="56"/>
    </row>
    <row r="3" spans="2:18" ht="15">
      <c r="B3" s="49"/>
      <c r="C3" s="42" t="s">
        <v>78</v>
      </c>
      <c r="D3" s="50"/>
      <c r="E3" s="50"/>
      <c r="F3" s="50"/>
      <c r="G3" s="50"/>
      <c r="H3" s="50"/>
      <c r="I3" s="50"/>
      <c r="J3" s="50"/>
      <c r="K3" s="63"/>
      <c r="L3" s="64"/>
      <c r="M3" s="51"/>
      <c r="O3" s="42"/>
      <c r="P3" s="57"/>
      <c r="Q3" s="55"/>
      <c r="R3" s="56"/>
    </row>
    <row r="4" spans="2:18" ht="15">
      <c r="B4" s="49"/>
      <c r="C4" s="42" t="s">
        <v>79</v>
      </c>
      <c r="D4" s="50"/>
      <c r="E4" s="50"/>
      <c r="F4" s="50"/>
      <c r="G4" s="50"/>
      <c r="H4" s="50"/>
      <c r="I4" s="50"/>
      <c r="J4" s="50"/>
      <c r="M4" s="51"/>
      <c r="O4" s="42"/>
      <c r="P4" s="57"/>
      <c r="Q4" s="55"/>
      <c r="R4" s="56"/>
    </row>
    <row r="5" spans="2:18" ht="19.5" customHeight="1">
      <c r="B5" s="49"/>
      <c r="D5" s="50"/>
      <c r="E5" s="50"/>
      <c r="F5" s="50"/>
      <c r="G5" s="50"/>
      <c r="H5" s="50"/>
      <c r="I5" s="284" t="s">
        <v>80</v>
      </c>
      <c r="J5" s="284"/>
      <c r="K5" s="285"/>
      <c r="L5" s="285"/>
      <c r="M5" s="51"/>
      <c r="O5" s="42"/>
      <c r="P5" s="57" t="s">
        <v>4</v>
      </c>
      <c r="Q5" s="55" t="str">
        <f>IF(K5="","（エラー）未入力","（正常）入力済み")</f>
        <v>（エラー）未入力</v>
      </c>
      <c r="R5" s="56"/>
    </row>
    <row r="6" spans="2:18" ht="22.5" customHeight="1">
      <c r="B6" s="49"/>
      <c r="C6" s="286" t="s">
        <v>81</v>
      </c>
      <c r="D6" s="288" t="s">
        <v>82</v>
      </c>
      <c r="E6" s="289"/>
      <c r="F6" s="289"/>
      <c r="G6" s="290"/>
      <c r="H6" s="286" t="s">
        <v>83</v>
      </c>
      <c r="I6" s="286" t="s">
        <v>84</v>
      </c>
      <c r="J6" s="291" t="s">
        <v>85</v>
      </c>
      <c r="K6" s="291" t="s">
        <v>86</v>
      </c>
      <c r="L6" s="291" t="s">
        <v>87</v>
      </c>
      <c r="M6" s="51"/>
      <c r="O6" s="42"/>
      <c r="P6" s="54"/>
      <c r="Q6" s="55"/>
      <c r="R6" s="56"/>
    </row>
    <row r="7" spans="2:18" ht="22.5" customHeight="1">
      <c r="B7" s="49"/>
      <c r="C7" s="287"/>
      <c r="D7" s="79" t="s">
        <v>88</v>
      </c>
      <c r="E7" s="79" t="s">
        <v>89</v>
      </c>
      <c r="F7" s="79" t="s">
        <v>90</v>
      </c>
      <c r="G7" s="79" t="s">
        <v>91</v>
      </c>
      <c r="H7" s="287"/>
      <c r="I7" s="287"/>
      <c r="J7" s="292"/>
      <c r="K7" s="292"/>
      <c r="L7" s="292"/>
      <c r="M7" s="51"/>
      <c r="O7" s="42"/>
      <c r="P7" s="54"/>
      <c r="Q7" s="55"/>
      <c r="R7" s="56"/>
    </row>
    <row r="8" spans="2:18" ht="24.75" customHeight="1">
      <c r="B8" s="49"/>
      <c r="C8" s="79">
        <f>ROW()-7</f>
        <v>1</v>
      </c>
      <c r="D8" s="65"/>
      <c r="E8" s="66"/>
      <c r="F8" s="66"/>
      <c r="G8" s="67"/>
      <c r="H8" s="67"/>
      <c r="I8" s="68"/>
      <c r="J8" s="66"/>
      <c r="K8" s="66"/>
      <c r="L8" s="68"/>
      <c r="M8" s="51"/>
      <c r="O8" s="42"/>
      <c r="P8" s="57" t="s">
        <v>4</v>
      </c>
      <c r="Q8" s="55" t="str">
        <f>IF(D8&amp;E8&amp;G8&amp;J8&amp;K8="",
"（エラー）未入力",
IF(OR(D8="",E8="",G8="",J8="",K8=""),
IF(AND(H8&lt;&gt;"",D8&lt;&gt;""),
IF(AND(E8="",F8="",G8="",I8="",J8="",K8=""),"（正常）入力済み","（エラー）入力重複"),
"（エラー）一部未入力"),
IF(H8="","（正常）入力済み","（エラー）入力重複")))</f>
        <v>（エラー）未入力</v>
      </c>
      <c r="R8" s="69" t="s">
        <v>92</v>
      </c>
    </row>
    <row r="9" spans="2:18" ht="24.75" customHeight="1">
      <c r="B9" s="49"/>
      <c r="C9" s="79">
        <f t="shared" ref="C9:C37" si="0">ROW()-7</f>
        <v>2</v>
      </c>
      <c r="D9" s="66"/>
      <c r="E9" s="66"/>
      <c r="F9" s="66"/>
      <c r="G9" s="67"/>
      <c r="H9" s="67"/>
      <c r="I9" s="68"/>
      <c r="J9" s="66"/>
      <c r="K9" s="66"/>
      <c r="L9" s="68"/>
      <c r="M9" s="51"/>
      <c r="O9" s="42"/>
      <c r="P9" s="54" t="s">
        <v>10</v>
      </c>
      <c r="Q9" s="55" t="str">
        <f>IF(D9&amp;E9&amp;G9&amp;J9&amp;K9="",
"（複数入力）未入力",
IF(OR(D9="",E9="",G9="",J9="",K9=""),
IF(AND(H9&lt;&gt;"",D9&lt;&gt;""),
IF(AND(E9="",F9="",G9="",I9="",J9="",K9=""),"（正常）入力済み","（エラー）入力重複"),
"（エラー）一部未入力"),
IF(H9="","（正常）入力済み","（エラー）入力重複")))</f>
        <v>（複数入力）未入力</v>
      </c>
      <c r="R9" s="69" t="s">
        <v>93</v>
      </c>
    </row>
    <row r="10" spans="2:18" ht="24.75" customHeight="1">
      <c r="B10" s="49"/>
      <c r="C10" s="79">
        <f t="shared" si="0"/>
        <v>3</v>
      </c>
      <c r="D10" s="66"/>
      <c r="E10" s="66"/>
      <c r="F10" s="66"/>
      <c r="G10" s="67"/>
      <c r="H10" s="67"/>
      <c r="I10" s="68"/>
      <c r="J10" s="66"/>
      <c r="K10" s="66"/>
      <c r="L10" s="68"/>
      <c r="M10" s="51"/>
      <c r="O10" s="42"/>
      <c r="P10" s="54" t="s">
        <v>10</v>
      </c>
      <c r="Q10" s="55" t="str">
        <f t="shared" ref="Q10:Q37" si="1">IF(D10&amp;E10&amp;G10&amp;J10&amp;K10="",
"（複数入力）未入力",
IF(OR(D10="",E10="",G10="",J10="",K10=""),
IF(AND(H10&lt;&gt;"",D10&lt;&gt;""),
IF(AND(E10="",F10="",G10="",I10="",J10="",K10=""),"（正常）入力済み","（エラー）入力重複"),
"（エラー）一部未入力"),
IF(H10="","（正常）入力済み","（エラー）入力重複")))</f>
        <v>（複数入力）未入力</v>
      </c>
      <c r="R10" s="69" t="s">
        <v>94</v>
      </c>
    </row>
    <row r="11" spans="2:18" ht="24.75" customHeight="1">
      <c r="B11" s="49"/>
      <c r="C11" s="79">
        <f t="shared" si="0"/>
        <v>4</v>
      </c>
      <c r="D11" s="66"/>
      <c r="E11" s="66"/>
      <c r="F11" s="66"/>
      <c r="G11" s="67"/>
      <c r="H11" s="67"/>
      <c r="I11" s="68"/>
      <c r="J11" s="66"/>
      <c r="K11" s="66"/>
      <c r="L11" s="68"/>
      <c r="M11" s="51"/>
      <c r="O11" s="42"/>
      <c r="P11" s="54" t="s">
        <v>10</v>
      </c>
      <c r="Q11" s="55" t="str">
        <f t="shared" si="1"/>
        <v>（複数入力）未入力</v>
      </c>
      <c r="R11" s="69" t="s">
        <v>95</v>
      </c>
    </row>
    <row r="12" spans="2:18" ht="24.75" customHeight="1">
      <c r="B12" s="49"/>
      <c r="C12" s="79">
        <f t="shared" si="0"/>
        <v>5</v>
      </c>
      <c r="D12" s="66"/>
      <c r="E12" s="66"/>
      <c r="F12" s="66"/>
      <c r="G12" s="67"/>
      <c r="H12" s="67"/>
      <c r="I12" s="68"/>
      <c r="J12" s="66"/>
      <c r="K12" s="66"/>
      <c r="L12" s="68"/>
      <c r="M12" s="51"/>
      <c r="O12" s="42"/>
      <c r="P12" s="54" t="s">
        <v>10</v>
      </c>
      <c r="Q12" s="55" t="str">
        <f t="shared" si="1"/>
        <v>（複数入力）未入力</v>
      </c>
      <c r="R12" s="69" t="s">
        <v>96</v>
      </c>
    </row>
    <row r="13" spans="2:18" ht="24.75" customHeight="1">
      <c r="B13" s="49"/>
      <c r="C13" s="79">
        <f t="shared" si="0"/>
        <v>6</v>
      </c>
      <c r="D13" s="66"/>
      <c r="E13" s="66"/>
      <c r="F13" s="66"/>
      <c r="G13" s="67"/>
      <c r="H13" s="67"/>
      <c r="I13" s="68"/>
      <c r="J13" s="66"/>
      <c r="K13" s="66"/>
      <c r="L13" s="68"/>
      <c r="M13" s="51"/>
      <c r="O13" s="42"/>
      <c r="P13" s="54" t="s">
        <v>10</v>
      </c>
      <c r="Q13" s="55" t="str">
        <f t="shared" si="1"/>
        <v>（複数入力）未入力</v>
      </c>
      <c r="R13" s="69" t="s">
        <v>97</v>
      </c>
    </row>
    <row r="14" spans="2:18" ht="24.75" customHeight="1">
      <c r="B14" s="49"/>
      <c r="C14" s="79">
        <f t="shared" si="0"/>
        <v>7</v>
      </c>
      <c r="D14" s="66"/>
      <c r="E14" s="66"/>
      <c r="F14" s="66"/>
      <c r="G14" s="67"/>
      <c r="H14" s="67"/>
      <c r="I14" s="68"/>
      <c r="J14" s="66"/>
      <c r="K14" s="66"/>
      <c r="L14" s="68"/>
      <c r="M14" s="51"/>
      <c r="O14" s="42"/>
      <c r="P14" s="54" t="s">
        <v>10</v>
      </c>
      <c r="Q14" s="55" t="str">
        <f t="shared" si="1"/>
        <v>（複数入力）未入力</v>
      </c>
      <c r="R14" s="69" t="s">
        <v>98</v>
      </c>
    </row>
    <row r="15" spans="2:18" ht="24.75" customHeight="1">
      <c r="B15" s="49"/>
      <c r="C15" s="79">
        <f t="shared" si="0"/>
        <v>8</v>
      </c>
      <c r="D15" s="66"/>
      <c r="E15" s="66"/>
      <c r="F15" s="66"/>
      <c r="G15" s="67"/>
      <c r="H15" s="67"/>
      <c r="I15" s="68"/>
      <c r="J15" s="66"/>
      <c r="K15" s="66"/>
      <c r="L15" s="68"/>
      <c r="M15" s="51"/>
      <c r="O15" s="42"/>
      <c r="P15" s="54" t="s">
        <v>10</v>
      </c>
      <c r="Q15" s="55" t="str">
        <f t="shared" si="1"/>
        <v>（複数入力）未入力</v>
      </c>
      <c r="R15" s="56"/>
    </row>
    <row r="16" spans="2:18" ht="24.75" customHeight="1">
      <c r="B16" s="49"/>
      <c r="C16" s="79">
        <f t="shared" si="0"/>
        <v>9</v>
      </c>
      <c r="D16" s="66"/>
      <c r="E16" s="66"/>
      <c r="F16" s="66"/>
      <c r="G16" s="67"/>
      <c r="H16" s="67"/>
      <c r="I16" s="68"/>
      <c r="J16" s="66"/>
      <c r="K16" s="66"/>
      <c r="L16" s="68"/>
      <c r="M16" s="51"/>
      <c r="O16" s="42"/>
      <c r="P16" s="54" t="s">
        <v>10</v>
      </c>
      <c r="Q16" s="55" t="str">
        <f t="shared" si="1"/>
        <v>（複数入力）未入力</v>
      </c>
      <c r="R16" s="56"/>
    </row>
    <row r="17" spans="2:18" ht="24.75" customHeight="1">
      <c r="B17" s="49"/>
      <c r="C17" s="79">
        <f t="shared" si="0"/>
        <v>10</v>
      </c>
      <c r="D17" s="66"/>
      <c r="E17" s="66"/>
      <c r="F17" s="66"/>
      <c r="G17" s="67"/>
      <c r="H17" s="67"/>
      <c r="I17" s="68"/>
      <c r="J17" s="66"/>
      <c r="K17" s="66"/>
      <c r="L17" s="68"/>
      <c r="M17" s="51"/>
      <c r="O17" s="42"/>
      <c r="P17" s="54" t="s">
        <v>10</v>
      </c>
      <c r="Q17" s="55" t="str">
        <f t="shared" si="1"/>
        <v>（複数入力）未入力</v>
      </c>
      <c r="R17" s="56"/>
    </row>
    <row r="18" spans="2:18" ht="24.75" customHeight="1">
      <c r="B18" s="49"/>
      <c r="C18" s="79">
        <f t="shared" si="0"/>
        <v>11</v>
      </c>
      <c r="D18" s="66"/>
      <c r="E18" s="66"/>
      <c r="F18" s="66"/>
      <c r="G18" s="67"/>
      <c r="H18" s="67"/>
      <c r="I18" s="68"/>
      <c r="J18" s="66"/>
      <c r="K18" s="66"/>
      <c r="L18" s="68"/>
      <c r="M18" s="51"/>
      <c r="O18" s="42"/>
      <c r="P18" s="54" t="s">
        <v>10</v>
      </c>
      <c r="Q18" s="55" t="str">
        <f t="shared" si="1"/>
        <v>（複数入力）未入力</v>
      </c>
      <c r="R18" s="56"/>
    </row>
    <row r="19" spans="2:18" ht="24.75" customHeight="1">
      <c r="B19" s="49"/>
      <c r="C19" s="79">
        <f t="shared" si="0"/>
        <v>12</v>
      </c>
      <c r="D19" s="66"/>
      <c r="E19" s="66"/>
      <c r="F19" s="66"/>
      <c r="G19" s="67"/>
      <c r="H19" s="67"/>
      <c r="I19" s="68"/>
      <c r="J19" s="66"/>
      <c r="K19" s="66"/>
      <c r="L19" s="68"/>
      <c r="M19" s="51"/>
      <c r="O19" s="42"/>
      <c r="P19" s="54" t="s">
        <v>10</v>
      </c>
      <c r="Q19" s="55" t="str">
        <f t="shared" si="1"/>
        <v>（複数入力）未入力</v>
      </c>
      <c r="R19" s="56"/>
    </row>
    <row r="20" spans="2:18" ht="24.75" customHeight="1">
      <c r="B20" s="49"/>
      <c r="C20" s="79">
        <f t="shared" si="0"/>
        <v>13</v>
      </c>
      <c r="D20" s="66"/>
      <c r="E20" s="66"/>
      <c r="F20" s="66"/>
      <c r="G20" s="67"/>
      <c r="H20" s="67"/>
      <c r="I20" s="68"/>
      <c r="J20" s="66"/>
      <c r="K20" s="66"/>
      <c r="L20" s="68"/>
      <c r="M20" s="51"/>
      <c r="O20" s="42"/>
      <c r="P20" s="54" t="s">
        <v>10</v>
      </c>
      <c r="Q20" s="55" t="str">
        <f t="shared" si="1"/>
        <v>（複数入力）未入力</v>
      </c>
      <c r="R20" s="56"/>
    </row>
    <row r="21" spans="2:18" ht="24.75" customHeight="1">
      <c r="B21" s="49"/>
      <c r="C21" s="79">
        <f t="shared" si="0"/>
        <v>14</v>
      </c>
      <c r="D21" s="66"/>
      <c r="E21" s="66"/>
      <c r="F21" s="66"/>
      <c r="G21" s="67"/>
      <c r="H21" s="67"/>
      <c r="I21" s="68"/>
      <c r="J21" s="66"/>
      <c r="K21" s="66"/>
      <c r="L21" s="68"/>
      <c r="M21" s="51"/>
      <c r="O21" s="42"/>
      <c r="P21" s="54" t="s">
        <v>10</v>
      </c>
      <c r="Q21" s="55" t="str">
        <f t="shared" si="1"/>
        <v>（複数入力）未入力</v>
      </c>
      <c r="R21" s="56"/>
    </row>
    <row r="22" spans="2:18" ht="24.75" customHeight="1">
      <c r="B22" s="49"/>
      <c r="C22" s="79">
        <f t="shared" si="0"/>
        <v>15</v>
      </c>
      <c r="D22" s="66"/>
      <c r="E22" s="66"/>
      <c r="F22" s="66"/>
      <c r="G22" s="67"/>
      <c r="H22" s="67"/>
      <c r="I22" s="68"/>
      <c r="J22" s="66"/>
      <c r="K22" s="66"/>
      <c r="L22" s="68"/>
      <c r="M22" s="51"/>
      <c r="O22" s="42"/>
      <c r="P22" s="54" t="s">
        <v>10</v>
      </c>
      <c r="Q22" s="55" t="str">
        <f t="shared" si="1"/>
        <v>（複数入力）未入力</v>
      </c>
      <c r="R22" s="56"/>
    </row>
    <row r="23" spans="2:18" ht="24.75" customHeight="1">
      <c r="B23" s="49"/>
      <c r="C23" s="79">
        <f t="shared" si="0"/>
        <v>16</v>
      </c>
      <c r="D23" s="66"/>
      <c r="E23" s="66"/>
      <c r="F23" s="66"/>
      <c r="G23" s="67"/>
      <c r="H23" s="67"/>
      <c r="I23" s="68"/>
      <c r="J23" s="66"/>
      <c r="K23" s="66"/>
      <c r="L23" s="68"/>
      <c r="M23" s="51"/>
      <c r="O23" s="42"/>
      <c r="P23" s="54" t="s">
        <v>10</v>
      </c>
      <c r="Q23" s="55" t="str">
        <f t="shared" si="1"/>
        <v>（複数入力）未入力</v>
      </c>
      <c r="R23" s="56"/>
    </row>
    <row r="24" spans="2:18" ht="24.75" customHeight="1">
      <c r="B24" s="49"/>
      <c r="C24" s="79">
        <f t="shared" si="0"/>
        <v>17</v>
      </c>
      <c r="D24" s="66"/>
      <c r="E24" s="66"/>
      <c r="F24" s="66"/>
      <c r="G24" s="67"/>
      <c r="H24" s="67"/>
      <c r="I24" s="68"/>
      <c r="J24" s="66"/>
      <c r="K24" s="66"/>
      <c r="L24" s="68"/>
      <c r="M24" s="51"/>
      <c r="O24" s="42"/>
      <c r="P24" s="54" t="s">
        <v>10</v>
      </c>
      <c r="Q24" s="55" t="str">
        <f t="shared" si="1"/>
        <v>（複数入力）未入力</v>
      </c>
      <c r="R24" s="56"/>
    </row>
    <row r="25" spans="2:18" ht="24.75" customHeight="1">
      <c r="B25" s="49"/>
      <c r="C25" s="79">
        <f t="shared" si="0"/>
        <v>18</v>
      </c>
      <c r="D25" s="66"/>
      <c r="E25" s="66"/>
      <c r="F25" s="66"/>
      <c r="G25" s="67"/>
      <c r="H25" s="67"/>
      <c r="I25" s="68"/>
      <c r="J25" s="66"/>
      <c r="K25" s="66"/>
      <c r="L25" s="68"/>
      <c r="M25" s="51"/>
      <c r="O25" s="42"/>
      <c r="P25" s="54" t="s">
        <v>10</v>
      </c>
      <c r="Q25" s="55" t="str">
        <f t="shared" si="1"/>
        <v>（複数入力）未入力</v>
      </c>
      <c r="R25" s="56"/>
    </row>
    <row r="26" spans="2:18" ht="24.75" customHeight="1">
      <c r="B26" s="49"/>
      <c r="C26" s="79">
        <f t="shared" si="0"/>
        <v>19</v>
      </c>
      <c r="D26" s="66"/>
      <c r="E26" s="66"/>
      <c r="F26" s="66"/>
      <c r="G26" s="67"/>
      <c r="H26" s="67"/>
      <c r="I26" s="68"/>
      <c r="J26" s="66"/>
      <c r="K26" s="66"/>
      <c r="L26" s="68"/>
      <c r="M26" s="51"/>
      <c r="O26" s="42"/>
      <c r="P26" s="54" t="s">
        <v>10</v>
      </c>
      <c r="Q26" s="55" t="str">
        <f t="shared" si="1"/>
        <v>（複数入力）未入力</v>
      </c>
      <c r="R26" s="56"/>
    </row>
    <row r="27" spans="2:18" ht="24.75" customHeight="1">
      <c r="B27" s="49"/>
      <c r="C27" s="79">
        <f t="shared" si="0"/>
        <v>20</v>
      </c>
      <c r="D27" s="66"/>
      <c r="E27" s="66"/>
      <c r="F27" s="66"/>
      <c r="G27" s="67"/>
      <c r="H27" s="67"/>
      <c r="I27" s="68"/>
      <c r="J27" s="66"/>
      <c r="K27" s="66"/>
      <c r="L27" s="68"/>
      <c r="M27" s="51"/>
      <c r="O27" s="42"/>
      <c r="P27" s="54" t="s">
        <v>10</v>
      </c>
      <c r="Q27" s="55" t="str">
        <f t="shared" si="1"/>
        <v>（複数入力）未入力</v>
      </c>
      <c r="R27" s="56"/>
    </row>
    <row r="28" spans="2:18" ht="24.75" customHeight="1">
      <c r="B28" s="49"/>
      <c r="C28" s="79">
        <f t="shared" si="0"/>
        <v>21</v>
      </c>
      <c r="D28" s="66"/>
      <c r="E28" s="66"/>
      <c r="F28" s="66"/>
      <c r="G28" s="67"/>
      <c r="H28" s="67"/>
      <c r="I28" s="68"/>
      <c r="J28" s="66"/>
      <c r="K28" s="66"/>
      <c r="L28" s="68"/>
      <c r="M28" s="51"/>
      <c r="O28" s="42"/>
      <c r="P28" s="54" t="s">
        <v>10</v>
      </c>
      <c r="Q28" s="55" t="str">
        <f t="shared" si="1"/>
        <v>（複数入力）未入力</v>
      </c>
      <c r="R28" s="56"/>
    </row>
    <row r="29" spans="2:18" ht="24.75" customHeight="1">
      <c r="B29" s="49"/>
      <c r="C29" s="79">
        <f t="shared" si="0"/>
        <v>22</v>
      </c>
      <c r="D29" s="66"/>
      <c r="E29" s="66"/>
      <c r="F29" s="66"/>
      <c r="G29" s="67"/>
      <c r="H29" s="67"/>
      <c r="I29" s="68"/>
      <c r="J29" s="66"/>
      <c r="K29" s="66"/>
      <c r="L29" s="68"/>
      <c r="M29" s="51"/>
      <c r="O29" s="42"/>
      <c r="P29" s="54" t="s">
        <v>10</v>
      </c>
      <c r="Q29" s="55" t="str">
        <f t="shared" si="1"/>
        <v>（複数入力）未入力</v>
      </c>
      <c r="R29" s="56"/>
    </row>
    <row r="30" spans="2:18" ht="24.75" customHeight="1">
      <c r="B30" s="49"/>
      <c r="C30" s="79">
        <f t="shared" si="0"/>
        <v>23</v>
      </c>
      <c r="D30" s="66"/>
      <c r="E30" s="66"/>
      <c r="F30" s="66"/>
      <c r="G30" s="67"/>
      <c r="H30" s="67"/>
      <c r="I30" s="68"/>
      <c r="J30" s="66"/>
      <c r="K30" s="66"/>
      <c r="L30" s="68"/>
      <c r="M30" s="51"/>
      <c r="O30" s="42"/>
      <c r="P30" s="54" t="s">
        <v>10</v>
      </c>
      <c r="Q30" s="55" t="str">
        <f t="shared" si="1"/>
        <v>（複数入力）未入力</v>
      </c>
      <c r="R30" s="56"/>
    </row>
    <row r="31" spans="2:18" ht="24.75" customHeight="1">
      <c r="B31" s="49"/>
      <c r="C31" s="79">
        <f t="shared" si="0"/>
        <v>24</v>
      </c>
      <c r="D31" s="66"/>
      <c r="E31" s="66"/>
      <c r="F31" s="66"/>
      <c r="G31" s="67"/>
      <c r="H31" s="67"/>
      <c r="I31" s="68"/>
      <c r="J31" s="66"/>
      <c r="K31" s="66"/>
      <c r="L31" s="68"/>
      <c r="M31" s="51"/>
      <c r="O31" s="42"/>
      <c r="P31" s="54" t="s">
        <v>10</v>
      </c>
      <c r="Q31" s="55" t="str">
        <f t="shared" si="1"/>
        <v>（複数入力）未入力</v>
      </c>
      <c r="R31" s="56"/>
    </row>
    <row r="32" spans="2:18" ht="24.75" customHeight="1">
      <c r="B32" s="49"/>
      <c r="C32" s="79">
        <f t="shared" si="0"/>
        <v>25</v>
      </c>
      <c r="D32" s="66"/>
      <c r="E32" s="66"/>
      <c r="F32" s="66"/>
      <c r="G32" s="67"/>
      <c r="H32" s="67"/>
      <c r="I32" s="68"/>
      <c r="J32" s="66"/>
      <c r="K32" s="66"/>
      <c r="L32" s="68"/>
      <c r="M32" s="51"/>
      <c r="O32" s="42"/>
      <c r="P32" s="54" t="s">
        <v>10</v>
      </c>
      <c r="Q32" s="55" t="str">
        <f t="shared" si="1"/>
        <v>（複数入力）未入力</v>
      </c>
      <c r="R32" s="56"/>
    </row>
    <row r="33" spans="2:18" ht="24.75" customHeight="1">
      <c r="B33" s="49"/>
      <c r="C33" s="79">
        <f t="shared" si="0"/>
        <v>26</v>
      </c>
      <c r="D33" s="66"/>
      <c r="E33" s="66"/>
      <c r="F33" s="66"/>
      <c r="G33" s="67"/>
      <c r="H33" s="67"/>
      <c r="I33" s="68"/>
      <c r="J33" s="66"/>
      <c r="K33" s="66"/>
      <c r="L33" s="68"/>
      <c r="M33" s="51"/>
      <c r="O33" s="42"/>
      <c r="P33" s="54" t="s">
        <v>10</v>
      </c>
      <c r="Q33" s="55" t="str">
        <f t="shared" si="1"/>
        <v>（複数入力）未入力</v>
      </c>
      <c r="R33" s="56"/>
    </row>
    <row r="34" spans="2:18" ht="24.75" customHeight="1">
      <c r="B34" s="49"/>
      <c r="C34" s="79">
        <f t="shared" si="0"/>
        <v>27</v>
      </c>
      <c r="D34" s="66"/>
      <c r="E34" s="66"/>
      <c r="F34" s="66"/>
      <c r="G34" s="67"/>
      <c r="H34" s="67"/>
      <c r="I34" s="68"/>
      <c r="J34" s="66"/>
      <c r="K34" s="66"/>
      <c r="L34" s="68"/>
      <c r="M34" s="51"/>
      <c r="O34" s="42"/>
      <c r="P34" s="54" t="s">
        <v>10</v>
      </c>
      <c r="Q34" s="55" t="str">
        <f t="shared" si="1"/>
        <v>（複数入力）未入力</v>
      </c>
      <c r="R34" s="56"/>
    </row>
    <row r="35" spans="2:18" ht="24.75" customHeight="1">
      <c r="B35" s="49"/>
      <c r="C35" s="79">
        <f t="shared" si="0"/>
        <v>28</v>
      </c>
      <c r="D35" s="66"/>
      <c r="E35" s="66"/>
      <c r="F35" s="66"/>
      <c r="G35" s="67"/>
      <c r="H35" s="67"/>
      <c r="I35" s="68"/>
      <c r="J35" s="66"/>
      <c r="K35" s="66"/>
      <c r="L35" s="68"/>
      <c r="M35" s="51"/>
      <c r="O35" s="42"/>
      <c r="P35" s="54" t="s">
        <v>10</v>
      </c>
      <c r="Q35" s="55" t="str">
        <f t="shared" si="1"/>
        <v>（複数入力）未入力</v>
      </c>
      <c r="R35" s="56"/>
    </row>
    <row r="36" spans="2:18" ht="24.75" customHeight="1">
      <c r="B36" s="49"/>
      <c r="C36" s="79">
        <f t="shared" si="0"/>
        <v>29</v>
      </c>
      <c r="D36" s="66"/>
      <c r="E36" s="66"/>
      <c r="F36" s="66"/>
      <c r="G36" s="67"/>
      <c r="H36" s="67"/>
      <c r="I36" s="68"/>
      <c r="J36" s="66"/>
      <c r="K36" s="66"/>
      <c r="L36" s="68"/>
      <c r="M36" s="51"/>
      <c r="O36" s="42"/>
      <c r="P36" s="54" t="s">
        <v>10</v>
      </c>
      <c r="Q36" s="55" t="str">
        <f t="shared" si="1"/>
        <v>（複数入力）未入力</v>
      </c>
      <c r="R36" s="56"/>
    </row>
    <row r="37" spans="2:18" ht="24.75" customHeight="1">
      <c r="B37" s="49"/>
      <c r="C37" s="79">
        <f t="shared" si="0"/>
        <v>30</v>
      </c>
      <c r="D37" s="66"/>
      <c r="E37" s="66"/>
      <c r="F37" s="66"/>
      <c r="G37" s="67"/>
      <c r="H37" s="67"/>
      <c r="I37" s="68"/>
      <c r="J37" s="66"/>
      <c r="K37" s="66"/>
      <c r="L37" s="68"/>
      <c r="M37" s="51"/>
      <c r="O37" s="42"/>
      <c r="P37" s="54" t="s">
        <v>10</v>
      </c>
      <c r="Q37" s="55" t="str">
        <f t="shared" si="1"/>
        <v>（複数入力）未入力</v>
      </c>
      <c r="R37" s="56"/>
    </row>
    <row r="38" spans="2:18" ht="15">
      <c r="B38" s="49"/>
      <c r="C38" s="70" t="s">
        <v>99</v>
      </c>
      <c r="D38" s="71"/>
      <c r="E38" s="71"/>
      <c r="F38" s="72"/>
      <c r="G38" s="71"/>
      <c r="H38" s="71"/>
      <c r="I38" s="71"/>
      <c r="J38" s="71"/>
      <c r="K38" s="71"/>
      <c r="L38" s="73"/>
      <c r="M38" s="51"/>
      <c r="O38" s="42"/>
      <c r="P38" s="54"/>
      <c r="Q38" s="55"/>
      <c r="R38" s="56"/>
    </row>
    <row r="39" spans="2:18" ht="7.5" customHeight="1">
      <c r="B39" s="74"/>
      <c r="C39" s="75"/>
      <c r="D39" s="75"/>
      <c r="E39" s="75"/>
      <c r="F39" s="75"/>
      <c r="G39" s="75"/>
      <c r="H39" s="75"/>
      <c r="I39" s="75"/>
      <c r="J39" s="75"/>
      <c r="K39" s="75"/>
      <c r="L39" s="75"/>
      <c r="M39" s="76"/>
      <c r="O39" s="42"/>
    </row>
    <row r="40" spans="2:18" ht="15.75" customHeight="1">
      <c r="B40" s="77"/>
      <c r="C40" s="42" t="s">
        <v>100</v>
      </c>
      <c r="D40" s="50"/>
      <c r="E40" s="50"/>
      <c r="F40" s="50"/>
      <c r="G40" s="50"/>
      <c r="H40" s="50"/>
      <c r="I40" s="50"/>
      <c r="J40" s="50"/>
      <c r="K40" s="50"/>
      <c r="L40" s="50"/>
      <c r="M40" s="50"/>
      <c r="O40" s="42"/>
      <c r="P40" s="58"/>
    </row>
    <row r="41" spans="2:18">
      <c r="B41" s="41"/>
      <c r="O41" s="42"/>
      <c r="P41" s="58"/>
      <c r="Q41" s="59"/>
    </row>
    <row r="42" spans="2:18">
      <c r="B42" s="41"/>
      <c r="P42" s="58"/>
    </row>
    <row r="44" spans="2:18" hidden="1">
      <c r="C44" s="42" t="s">
        <v>101</v>
      </c>
    </row>
    <row r="45" spans="2:18" hidden="1">
      <c r="D45" s="42" t="str">
        <f>IF(COUNTIF(H8:H38,"無地番")&gt;0," 無地番","")&amp;IF(COUNTIF(H8:H38,"道")&gt;0," 道","")&amp;IF(COUNTIF(H8:H38,"水")&gt;0," 水","")</f>
        <v/>
      </c>
      <c r="E45" s="42">
        <f>COUNTA(E8:E38)-1-(COUNTIF(I8:I38,"無地番")+COUNTIF(I8:I38,"道")+COUNTIF(I8:I38,"水"))</f>
        <v>-1</v>
      </c>
    </row>
    <row r="46" spans="2:18" hidden="1">
      <c r="D46" s="42" t="str">
        <f>D8&amp;E8&amp;F8&amp;G8&amp;IF(I8="","","の一部")&amp;
IF(E45&gt;0,IF(COUNTA(E8:E38)&gt;1,"　外 "&amp;COUNTA(E8:E38)-1-(COUNTIF(I8:I38,"無地番")+COUNTIF(I8:I38,"道")+COUNTIF(I8:I38,"水"))&amp;" 筆",""),
"")&amp;
IF(OR(COUNTIF(D45,"*無地番*")&gt;0,COUNTIF(D45,"*道*")&gt;0,COUNTIF(D45,"*水*")&gt;0),D45,"")</f>
        <v/>
      </c>
    </row>
    <row r="48" spans="2:18" hidden="1">
      <c r="D48" s="43" t="s">
        <v>102</v>
      </c>
    </row>
    <row r="49" spans="4:17" hidden="1">
      <c r="D49" s="43" t="s">
        <v>103</v>
      </c>
      <c r="E49" s="43" t="s">
        <v>104</v>
      </c>
      <c r="F49" s="43" t="s">
        <v>84</v>
      </c>
    </row>
    <row r="50" spans="4:17" hidden="1">
      <c r="D50" s="52" t="s">
        <v>105</v>
      </c>
      <c r="E50" s="52" t="s">
        <v>106</v>
      </c>
      <c r="F50" s="52" t="s">
        <v>84</v>
      </c>
    </row>
    <row r="51" spans="4:17" hidden="1">
      <c r="D51" s="52" t="s">
        <v>107</v>
      </c>
      <c r="E51" s="52" t="s">
        <v>108</v>
      </c>
      <c r="O51" s="42"/>
      <c r="Q51" s="59"/>
    </row>
    <row r="52" spans="4:17" hidden="1">
      <c r="D52" s="52" t="s">
        <v>109</v>
      </c>
      <c r="E52" s="52" t="s">
        <v>110</v>
      </c>
    </row>
    <row r="53" spans="4:17" hidden="1">
      <c r="D53" s="52" t="s">
        <v>111</v>
      </c>
    </row>
    <row r="54" spans="4:17" hidden="1">
      <c r="D54" s="52" t="s">
        <v>112</v>
      </c>
    </row>
    <row r="55" spans="4:17" hidden="1">
      <c r="D55" s="52" t="s">
        <v>113</v>
      </c>
    </row>
    <row r="56" spans="4:17" hidden="1">
      <c r="D56" s="52" t="s">
        <v>114</v>
      </c>
    </row>
    <row r="57" spans="4:17" hidden="1">
      <c r="D57" s="52" t="s">
        <v>115</v>
      </c>
    </row>
    <row r="58" spans="4:17" hidden="1">
      <c r="D58" s="52" t="s">
        <v>116</v>
      </c>
    </row>
    <row r="59" spans="4:17" hidden="1">
      <c r="D59" s="52" t="s">
        <v>117</v>
      </c>
    </row>
    <row r="60" spans="4:17" hidden="1">
      <c r="D60" s="52" t="s">
        <v>118</v>
      </c>
    </row>
    <row r="61" spans="4:17" hidden="1">
      <c r="D61" s="52" t="s">
        <v>119</v>
      </c>
    </row>
    <row r="62" spans="4:17" hidden="1">
      <c r="D62" s="52" t="s">
        <v>120</v>
      </c>
    </row>
    <row r="63" spans="4:17" hidden="1">
      <c r="D63" s="52" t="s">
        <v>121</v>
      </c>
    </row>
    <row r="64" spans="4:17" hidden="1">
      <c r="D64" s="52" t="s">
        <v>122</v>
      </c>
    </row>
    <row r="65" spans="4:4" hidden="1">
      <c r="D65" s="52" t="s">
        <v>123</v>
      </c>
    </row>
    <row r="66" spans="4:4" hidden="1">
      <c r="D66" s="52" t="s">
        <v>124</v>
      </c>
    </row>
    <row r="67" spans="4:4" hidden="1">
      <c r="D67" s="52" t="s">
        <v>125</v>
      </c>
    </row>
    <row r="68" spans="4:4" hidden="1">
      <c r="D68" s="52" t="s">
        <v>126</v>
      </c>
    </row>
    <row r="69" spans="4:4" hidden="1">
      <c r="D69" s="52" t="s">
        <v>127</v>
      </c>
    </row>
    <row r="70" spans="4:4" hidden="1">
      <c r="D70" s="52" t="s">
        <v>128</v>
      </c>
    </row>
    <row r="71" spans="4:4" hidden="1">
      <c r="D71" s="52" t="s">
        <v>129</v>
      </c>
    </row>
    <row r="72" spans="4:4" hidden="1">
      <c r="D72" s="52" t="s">
        <v>130</v>
      </c>
    </row>
    <row r="73" spans="4:4" hidden="1">
      <c r="D73" s="52" t="s">
        <v>131</v>
      </c>
    </row>
    <row r="74" spans="4:4" hidden="1">
      <c r="D74" s="52" t="s">
        <v>132</v>
      </c>
    </row>
    <row r="75" spans="4:4" hidden="1">
      <c r="D75" s="52" t="s">
        <v>133</v>
      </c>
    </row>
    <row r="76" spans="4:4" hidden="1">
      <c r="D76" s="52" t="s">
        <v>134</v>
      </c>
    </row>
    <row r="77" spans="4:4" hidden="1">
      <c r="D77" s="52" t="s">
        <v>135</v>
      </c>
    </row>
    <row r="78" spans="4:4" hidden="1">
      <c r="D78" s="52" t="s">
        <v>136</v>
      </c>
    </row>
    <row r="79" spans="4:4" hidden="1">
      <c r="D79" s="52" t="s">
        <v>137</v>
      </c>
    </row>
    <row r="80" spans="4:4" hidden="1">
      <c r="D80" s="52" t="s">
        <v>138</v>
      </c>
    </row>
    <row r="81" spans="4:4" hidden="1">
      <c r="D81" s="52" t="s">
        <v>139</v>
      </c>
    </row>
    <row r="82" spans="4:4" hidden="1">
      <c r="D82" s="52" t="s">
        <v>140</v>
      </c>
    </row>
    <row r="83" spans="4:4" hidden="1">
      <c r="D83" s="52" t="s">
        <v>141</v>
      </c>
    </row>
    <row r="84" spans="4:4" hidden="1">
      <c r="D84" s="52" t="s">
        <v>142</v>
      </c>
    </row>
    <row r="85" spans="4:4" hidden="1">
      <c r="D85" s="52" t="s">
        <v>143</v>
      </c>
    </row>
    <row r="86" spans="4:4" hidden="1">
      <c r="D86" s="52" t="s">
        <v>144</v>
      </c>
    </row>
    <row r="87" spans="4:4" hidden="1">
      <c r="D87" s="52" t="s">
        <v>145</v>
      </c>
    </row>
    <row r="88" spans="4:4" hidden="1">
      <c r="D88" s="52" t="s">
        <v>146</v>
      </c>
    </row>
    <row r="89" spans="4:4" hidden="1">
      <c r="D89" s="52" t="s">
        <v>147</v>
      </c>
    </row>
    <row r="90" spans="4:4" hidden="1">
      <c r="D90" s="52" t="s">
        <v>148</v>
      </c>
    </row>
    <row r="91" spans="4:4" hidden="1">
      <c r="D91" s="52" t="s">
        <v>149</v>
      </c>
    </row>
    <row r="92" spans="4:4" hidden="1">
      <c r="D92" s="52" t="s">
        <v>150</v>
      </c>
    </row>
    <row r="93" spans="4:4" hidden="1">
      <c r="D93" s="52" t="s">
        <v>151</v>
      </c>
    </row>
    <row r="94" spans="4:4" hidden="1">
      <c r="D94" s="52" t="s">
        <v>152</v>
      </c>
    </row>
    <row r="95" spans="4:4" hidden="1">
      <c r="D95" s="52" t="s">
        <v>153</v>
      </c>
    </row>
    <row r="96" spans="4:4" hidden="1">
      <c r="D96" s="52" t="s">
        <v>154</v>
      </c>
    </row>
    <row r="97" spans="4:4" hidden="1">
      <c r="D97" s="52" t="s">
        <v>155</v>
      </c>
    </row>
    <row r="98" spans="4:4" hidden="1">
      <c r="D98" s="52" t="s">
        <v>156</v>
      </c>
    </row>
    <row r="99" spans="4:4" hidden="1">
      <c r="D99" s="52" t="s">
        <v>157</v>
      </c>
    </row>
    <row r="100" spans="4:4" hidden="1">
      <c r="D100" s="52" t="s">
        <v>158</v>
      </c>
    </row>
    <row r="101" spans="4:4" hidden="1">
      <c r="D101" s="52" t="s">
        <v>159</v>
      </c>
    </row>
    <row r="102" spans="4:4" hidden="1">
      <c r="D102" s="52" t="s">
        <v>160</v>
      </c>
    </row>
    <row r="103" spans="4:4" hidden="1">
      <c r="D103" s="52" t="s">
        <v>161</v>
      </c>
    </row>
    <row r="104" spans="4:4" hidden="1">
      <c r="D104" s="52" t="s">
        <v>162</v>
      </c>
    </row>
    <row r="105" spans="4:4" hidden="1">
      <c r="D105" s="52" t="s">
        <v>163</v>
      </c>
    </row>
    <row r="106" spans="4:4" hidden="1">
      <c r="D106" s="52" t="s">
        <v>164</v>
      </c>
    </row>
    <row r="107" spans="4:4" hidden="1">
      <c r="D107" s="52" t="s">
        <v>165</v>
      </c>
    </row>
    <row r="108" spans="4:4" hidden="1">
      <c r="D108" s="52" t="s">
        <v>166</v>
      </c>
    </row>
    <row r="109" spans="4:4" hidden="1">
      <c r="D109" s="52" t="s">
        <v>167</v>
      </c>
    </row>
    <row r="110" spans="4:4" hidden="1">
      <c r="D110" s="52" t="s">
        <v>168</v>
      </c>
    </row>
    <row r="111" spans="4:4" hidden="1">
      <c r="D111" s="52" t="s">
        <v>169</v>
      </c>
    </row>
  </sheetData>
  <mergeCells count="10">
    <mergeCell ref="P1:Q1"/>
    <mergeCell ref="I5:J5"/>
    <mergeCell ref="K5:L5"/>
    <mergeCell ref="C6:C7"/>
    <mergeCell ref="D6:G6"/>
    <mergeCell ref="H6:H7"/>
    <mergeCell ref="I6:I7"/>
    <mergeCell ref="J6:J7"/>
    <mergeCell ref="K6:K7"/>
    <mergeCell ref="L6:L7"/>
  </mergeCells>
  <phoneticPr fontId="19"/>
  <conditionalFormatting sqref="Q1:Q1048576">
    <cfRule type="containsText" dxfId="11" priority="1" operator="containsText" text="（正常）">
      <formula>NOT(ISERROR(SEARCH("（正常）",Q1)))</formula>
    </cfRule>
    <cfRule type="containsText" dxfId="10" priority="2" operator="containsText" text="（エラー）">
      <formula>NOT(ISERROR(SEARCH("（エラー）",Q1)))</formula>
    </cfRule>
    <cfRule type="containsText" dxfId="9" priority="3" operator="containsText" text="（注意）">
      <formula>NOT(ISERROR(SEARCH("（注意）",Q1)))</formula>
    </cfRule>
  </conditionalFormatting>
  <dataValidations count="4">
    <dataValidation type="list" allowBlank="1" showInputMessage="1" showErrorMessage="1" sqref="I8:I37" xr:uid="{D92ECCEF-6D4A-44F8-B184-50D72F21141E}">
      <formula1>$F$50</formula1>
    </dataValidation>
    <dataValidation type="list" allowBlank="1" showInputMessage="1" showErrorMessage="1" sqref="L8:L37" xr:uid="{38FAE6C3-E8A3-47AF-8B6C-D47265851C4B}">
      <formula1>"〇"</formula1>
    </dataValidation>
    <dataValidation type="list" allowBlank="1" showInputMessage="1" showErrorMessage="1" sqref="D8:D37" xr:uid="{37064D9F-0C15-4179-B409-723721CC9349}">
      <formula1>$D$50:$D$111</formula1>
    </dataValidation>
    <dataValidation type="list" allowBlank="1" showInputMessage="1" showErrorMessage="1" sqref="H8:H37" xr:uid="{513E8966-84FE-49A5-9516-C136D9D22E11}">
      <formula1>$E$50:$E$52</formula1>
    </dataValidation>
  </dataValidations>
  <printOptions horizontalCentered="1"/>
  <pageMargins left="0.19685039370078741" right="0.19685039370078741" top="0.19685039370078741" bottom="0.19685039370078741" header="0.19685039370078741" footer="0.19685039370078741"/>
  <pageSetup paperSize="9" scale="72" fitToHeight="0" orientation="portrait" r:id="rId1"/>
  <headerFooter>
    <oddFooter>&amp;C&amp;P / &amp;N ページ</oddFoot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DF5EA7-BCA6-4407-99DF-B51F6FEB4118}">
  <sheetPr codeName="Sheet14">
    <pageSetUpPr fitToPage="1"/>
  </sheetPr>
  <dimension ref="B1:AA28"/>
  <sheetViews>
    <sheetView showGridLines="0" zoomScaleNormal="100" zoomScaleSheetLayoutView="85" workbookViewId="0"/>
  </sheetViews>
  <sheetFormatPr defaultColWidth="9" defaultRowHeight="13.2" outlineLevelRow="1" outlineLevelCol="1"/>
  <cols>
    <col min="1" max="2" width="2.59765625" style="89" customWidth="1"/>
    <col min="3" max="3" width="6.69921875" style="89" customWidth="1"/>
    <col min="4" max="4" width="6.69921875" style="89" bestFit="1" customWidth="1"/>
    <col min="5" max="5" width="8.69921875" style="89" customWidth="1"/>
    <col min="6" max="6" width="35.59765625" style="89" customWidth="1"/>
    <col min="7" max="7" width="35.59765625" style="89" hidden="1" customWidth="1" outlineLevel="1"/>
    <col min="8" max="8" width="30.19921875" style="89" customWidth="1" collapsed="1"/>
    <col min="9" max="9" width="22.59765625" style="89" customWidth="1"/>
    <col min="10" max="10" width="6.69921875" style="89" customWidth="1"/>
    <col min="11" max="11" width="8.69921875" style="89" customWidth="1"/>
    <col min="12" max="12" width="20" style="89" customWidth="1"/>
    <col min="13" max="14" width="2.59765625" style="89" customWidth="1"/>
    <col min="15" max="15" width="2.796875" style="89" customWidth="1"/>
    <col min="16" max="16" width="8.59765625" style="89" hidden="1" customWidth="1"/>
    <col min="17" max="17" width="13.296875" style="137" customWidth="1"/>
    <col min="18" max="18" width="30.59765625" style="106" customWidth="1"/>
    <col min="19" max="19" width="139.59765625" style="89" customWidth="1"/>
    <col min="20" max="20" width="9" style="89"/>
    <col min="21" max="21" width="0" style="89" hidden="1" customWidth="1"/>
    <col min="22" max="22" width="22.796875" style="89" hidden="1" customWidth="1"/>
    <col min="23" max="26" width="0" style="89" hidden="1" customWidth="1"/>
    <col min="27" max="16384" width="9" style="89"/>
  </cols>
  <sheetData>
    <row r="1" spans="2:27" ht="18">
      <c r="B1" s="88" t="s">
        <v>170</v>
      </c>
      <c r="C1" s="88"/>
      <c r="H1" s="90"/>
      <c r="K1" s="91"/>
      <c r="Q1" s="307" t="s">
        <v>76</v>
      </c>
      <c r="R1" s="307"/>
      <c r="S1" s="308"/>
      <c r="U1" s="92" t="s">
        <v>102</v>
      </c>
    </row>
    <row r="2" spans="2:27" ht="15" customHeight="1">
      <c r="B2" s="93"/>
      <c r="C2" s="94" t="s">
        <v>171</v>
      </c>
      <c r="D2" s="95"/>
      <c r="E2" s="96"/>
      <c r="F2" s="96"/>
      <c r="G2" s="96"/>
      <c r="H2" s="96"/>
      <c r="I2" s="96"/>
      <c r="J2" s="96"/>
      <c r="K2" s="96"/>
      <c r="L2" s="96"/>
      <c r="M2" s="97"/>
      <c r="Q2" s="98" t="s">
        <v>1</v>
      </c>
      <c r="R2" s="99" t="s">
        <v>2</v>
      </c>
      <c r="S2" s="308"/>
      <c r="U2" s="92" t="s">
        <v>49</v>
      </c>
      <c r="V2" s="92" t="s">
        <v>50</v>
      </c>
      <c r="W2" s="92" t="s">
        <v>51</v>
      </c>
      <c r="X2" s="92" t="s">
        <v>52</v>
      </c>
      <c r="Y2" s="92" t="s">
        <v>53</v>
      </c>
      <c r="Z2" s="92" t="s">
        <v>54</v>
      </c>
      <c r="AA2" s="92"/>
    </row>
    <row r="3" spans="2:27" ht="15" customHeight="1">
      <c r="B3" s="100"/>
      <c r="C3" s="89" t="s">
        <v>172</v>
      </c>
      <c r="D3" s="101"/>
      <c r="E3" s="102"/>
      <c r="F3" s="102"/>
      <c r="G3" s="102"/>
      <c r="H3" s="102"/>
      <c r="I3" s="102"/>
      <c r="J3" s="102"/>
      <c r="K3" s="102"/>
      <c r="L3" s="102"/>
      <c r="M3" s="103"/>
      <c r="Q3" s="98"/>
      <c r="R3" s="99"/>
      <c r="S3" s="104"/>
      <c r="U3" s="105" t="s">
        <v>55</v>
      </c>
      <c r="V3" s="105" t="s">
        <v>56</v>
      </c>
      <c r="W3" s="105" t="s">
        <v>57</v>
      </c>
      <c r="X3" s="105" t="s">
        <v>58</v>
      </c>
      <c r="Y3" s="105" t="s">
        <v>59</v>
      </c>
      <c r="Z3" s="105" t="s">
        <v>60</v>
      </c>
      <c r="AA3" s="105"/>
    </row>
    <row r="4" spans="2:27" ht="15" customHeight="1">
      <c r="B4" s="100"/>
      <c r="C4" s="89" t="s">
        <v>173</v>
      </c>
      <c r="D4" s="102"/>
      <c r="E4" s="102"/>
      <c r="F4" s="102"/>
      <c r="G4" s="102"/>
      <c r="H4" s="102"/>
      <c r="I4" s="102"/>
      <c r="J4" s="102"/>
      <c r="K4" s="102"/>
      <c r="L4" s="102"/>
      <c r="M4" s="103"/>
      <c r="O4" s="102"/>
      <c r="P4" s="102"/>
      <c r="Q4" s="102"/>
      <c r="U4" s="105" t="s">
        <v>61</v>
      </c>
      <c r="V4" s="105" t="s">
        <v>62</v>
      </c>
      <c r="W4" s="105"/>
      <c r="X4" s="105"/>
      <c r="Y4" s="105" t="s">
        <v>63</v>
      </c>
      <c r="Z4" s="105" t="s">
        <v>64</v>
      </c>
      <c r="AA4" s="105"/>
    </row>
    <row r="5" spans="2:27" ht="15" customHeight="1">
      <c r="B5" s="100"/>
      <c r="C5" s="293" t="s">
        <v>174</v>
      </c>
      <c r="D5" s="309" t="s">
        <v>175</v>
      </c>
      <c r="E5" s="310"/>
      <c r="F5" s="313" t="s">
        <v>176</v>
      </c>
      <c r="G5" s="313" t="s">
        <v>177</v>
      </c>
      <c r="H5" s="313" t="s">
        <v>178</v>
      </c>
      <c r="I5" s="314" t="s">
        <v>179</v>
      </c>
      <c r="J5" s="314"/>
      <c r="K5" s="314"/>
      <c r="L5" s="310"/>
      <c r="M5" s="103"/>
      <c r="Q5" s="107"/>
      <c r="R5" s="108"/>
      <c r="S5" s="109"/>
      <c r="U5" s="105" t="s">
        <v>65</v>
      </c>
      <c r="V5" s="105"/>
      <c r="W5" s="105"/>
      <c r="X5" s="105"/>
      <c r="Y5" s="105" t="s">
        <v>66</v>
      </c>
      <c r="Z5" s="105" t="s">
        <v>67</v>
      </c>
      <c r="AA5" s="105"/>
    </row>
    <row r="6" spans="2:27" ht="18">
      <c r="B6" s="100"/>
      <c r="C6" s="295"/>
      <c r="D6" s="311"/>
      <c r="E6" s="312"/>
      <c r="F6" s="313"/>
      <c r="G6" s="313"/>
      <c r="H6" s="313"/>
      <c r="I6" s="310" t="s">
        <v>180</v>
      </c>
      <c r="J6" s="315" t="s">
        <v>175</v>
      </c>
      <c r="K6" s="316"/>
      <c r="L6" s="293" t="s">
        <v>181</v>
      </c>
      <c r="M6" s="103"/>
      <c r="Q6" s="107"/>
      <c r="R6" s="108"/>
      <c r="S6" s="109"/>
      <c r="U6" s="105"/>
      <c r="V6" s="105"/>
      <c r="W6" s="105"/>
      <c r="X6" s="105"/>
      <c r="Y6" s="105"/>
      <c r="Z6" s="105" t="s">
        <v>68</v>
      </c>
      <c r="AA6" s="105"/>
    </row>
    <row r="7" spans="2:27" ht="18">
      <c r="B7" s="100"/>
      <c r="C7" s="110"/>
      <c r="D7" s="111" t="s">
        <v>182</v>
      </c>
      <c r="E7" s="112" t="s">
        <v>183</v>
      </c>
      <c r="F7" s="313"/>
      <c r="G7" s="313"/>
      <c r="H7" s="313"/>
      <c r="I7" s="312"/>
      <c r="J7" s="111" t="s">
        <v>182</v>
      </c>
      <c r="K7" s="112" t="s">
        <v>183</v>
      </c>
      <c r="L7" s="295"/>
      <c r="M7" s="103"/>
      <c r="Q7" s="107"/>
      <c r="R7" s="108"/>
      <c r="S7" s="109"/>
      <c r="U7" s="105"/>
      <c r="V7" s="105"/>
      <c r="W7" s="105"/>
      <c r="X7" s="105"/>
      <c r="Y7" s="105"/>
      <c r="Z7" s="105" t="s">
        <v>69</v>
      </c>
      <c r="AA7" s="105"/>
    </row>
    <row r="8" spans="2:27" ht="18" hidden="1" outlineLevel="1">
      <c r="B8" s="100"/>
      <c r="C8" s="293" t="s">
        <v>184</v>
      </c>
      <c r="D8" s="113"/>
      <c r="E8" s="114"/>
      <c r="F8" s="296"/>
      <c r="G8" s="297"/>
      <c r="H8" s="297"/>
      <c r="I8" s="297"/>
      <c r="J8" s="297"/>
      <c r="K8" s="297"/>
      <c r="L8" s="298"/>
      <c r="M8" s="103"/>
      <c r="Q8" s="107" t="s">
        <v>17</v>
      </c>
      <c r="R8" s="108" t="str">
        <f>IF(COUNTA(D8,E8,D10,E10,F8)=0,"未入力",IF(COUNTA(D8,E8,D10,E10,F8)&lt;5,"一部未入力","すべて入力"))</f>
        <v>未入力</v>
      </c>
      <c r="S8" s="89" t="s">
        <v>185</v>
      </c>
      <c r="U8" s="105"/>
      <c r="V8" s="105"/>
      <c r="W8" s="105"/>
      <c r="X8" s="105"/>
      <c r="Y8" s="105"/>
      <c r="Z8" s="105" t="s">
        <v>70</v>
      </c>
      <c r="AA8" s="105"/>
    </row>
    <row r="9" spans="2:27" ht="18" hidden="1" outlineLevel="1">
      <c r="B9" s="100"/>
      <c r="C9" s="294"/>
      <c r="D9" s="305" t="s">
        <v>186</v>
      </c>
      <c r="E9" s="306"/>
      <c r="F9" s="299"/>
      <c r="G9" s="300"/>
      <c r="H9" s="300"/>
      <c r="I9" s="300"/>
      <c r="J9" s="300"/>
      <c r="K9" s="300"/>
      <c r="L9" s="301"/>
      <c r="M9" s="103"/>
      <c r="Q9" s="107"/>
      <c r="R9" s="108"/>
      <c r="U9" s="105"/>
      <c r="V9" s="105"/>
      <c r="W9" s="105"/>
      <c r="X9" s="105"/>
      <c r="Y9" s="105"/>
      <c r="Z9" s="105" t="s">
        <v>71</v>
      </c>
      <c r="AA9" s="105"/>
    </row>
    <row r="10" spans="2:27" ht="18" hidden="1" outlineLevel="1">
      <c r="B10" s="100"/>
      <c r="C10" s="295"/>
      <c r="D10" s="113"/>
      <c r="E10" s="114"/>
      <c r="F10" s="302"/>
      <c r="G10" s="303"/>
      <c r="H10" s="303"/>
      <c r="I10" s="303"/>
      <c r="J10" s="303"/>
      <c r="K10" s="303"/>
      <c r="L10" s="304"/>
      <c r="M10" s="103"/>
      <c r="Q10" s="107"/>
      <c r="R10" s="108"/>
      <c r="U10" s="105"/>
      <c r="V10" s="105"/>
      <c r="W10" s="105"/>
      <c r="X10" s="105"/>
      <c r="Y10" s="105"/>
      <c r="Z10" s="105" t="s">
        <v>72</v>
      </c>
      <c r="AA10" s="105"/>
    </row>
    <row r="11" spans="2:27" ht="25.05" customHeight="1" collapsed="1">
      <c r="B11" s="100"/>
      <c r="C11" s="115">
        <f>ROW()-10</f>
        <v>1</v>
      </c>
      <c r="D11" s="116"/>
      <c r="E11" s="117"/>
      <c r="F11" s="118"/>
      <c r="G11" s="119"/>
      <c r="H11" s="120"/>
      <c r="I11" s="121"/>
      <c r="J11" s="122"/>
      <c r="K11" s="123"/>
      <c r="L11" s="124" t="str">
        <f t="shared" ref="L11:L25" si="0">IF(OR(I11="地形図",I11="航空写真"),"国土地理院","")</f>
        <v/>
      </c>
      <c r="M11" s="103"/>
      <c r="P11" s="89" t="str">
        <f>IF(COUNTIF(I11,"*航空写真*")+COUNTIF(I11,"*住宅地図*")+COUNTIF(I11,"*地形図*")&gt;0,"入力必須","入力不要")</f>
        <v>入力不要</v>
      </c>
      <c r="Q11" s="125" t="s">
        <v>4</v>
      </c>
      <c r="R11" s="108" t="str">
        <f>IF(COUNTA(D11:F11,H11:I11)=5,IF(AND(P11="入力必須",OR(J11="",K11="",L11="")),"（エラー）年代又は出展が未入力","（正常）入力済み"),IF(COUNTA(D11:F11,H11:I11)=0,"（エラー）未入力","（エラー）一部未入力"))</f>
        <v>（エラー）未入力</v>
      </c>
      <c r="S11" s="89" t="s">
        <v>187</v>
      </c>
      <c r="U11" s="105"/>
      <c r="V11" s="105"/>
      <c r="W11" s="105"/>
      <c r="X11" s="105"/>
      <c r="Y11" s="105"/>
      <c r="Z11" s="105" t="s">
        <v>73</v>
      </c>
      <c r="AA11" s="105"/>
    </row>
    <row r="12" spans="2:27" ht="25.05" customHeight="1">
      <c r="B12" s="100"/>
      <c r="C12" s="115">
        <f t="shared" ref="C12:C25" si="1">ROW()-10</f>
        <v>2</v>
      </c>
      <c r="D12" s="122"/>
      <c r="E12" s="123"/>
      <c r="F12" s="119"/>
      <c r="G12" s="119"/>
      <c r="H12" s="126"/>
      <c r="I12" s="127"/>
      <c r="J12" s="122"/>
      <c r="K12" s="123"/>
      <c r="L12" s="124" t="str">
        <f t="shared" si="0"/>
        <v/>
      </c>
      <c r="M12" s="103"/>
      <c r="P12" s="89" t="str">
        <f>IF(COUNTIF(I12,"*航空写真*")+COUNTIF(I12,"*住宅地図*")+COUNTIF(I12,"*地形図*")&gt;0,"入力必須","入力不要")</f>
        <v>入力不要</v>
      </c>
      <c r="Q12" s="107" t="s">
        <v>188</v>
      </c>
      <c r="R12" s="108" t="str">
        <f>IF(COUNTA(D12:F12,H12:I12)=5,IF(D12-D11&gt;=20,"（エラー）一つ上の年代から20年以上経過",IF(AND(P12="入力必須",OR(J12="",K12="",L12="")),"（エラー）年代又は出展が未入力","（正常）入力済み")),IF(COUNTA(D12:F12,H12:I12)=0,"（複数入力）未入力","（エラー）一部未入力"))</f>
        <v>（複数入力）未入力</v>
      </c>
      <c r="S12" s="89" t="s">
        <v>189</v>
      </c>
      <c r="U12" s="105"/>
      <c r="V12" s="105"/>
      <c r="W12" s="105"/>
      <c r="X12" s="105"/>
      <c r="Y12" s="105"/>
      <c r="Z12" s="105" t="s">
        <v>74</v>
      </c>
      <c r="AA12" s="105"/>
    </row>
    <row r="13" spans="2:27" ht="25.05" customHeight="1">
      <c r="B13" s="100"/>
      <c r="C13" s="115">
        <f t="shared" si="1"/>
        <v>3</v>
      </c>
      <c r="D13" s="122"/>
      <c r="E13" s="123"/>
      <c r="F13" s="119"/>
      <c r="G13" s="119"/>
      <c r="H13" s="126"/>
      <c r="I13" s="127"/>
      <c r="J13" s="122"/>
      <c r="K13" s="123"/>
      <c r="L13" s="124" t="str">
        <f t="shared" si="0"/>
        <v/>
      </c>
      <c r="M13" s="103"/>
      <c r="P13" s="89" t="str">
        <f>IF(COUNTIF(I13,"*航空写真*")+COUNTIF(I13,"*住宅地図*")+COUNTIF(I13,"*地形図*")&gt;0,"入力必須","入力不要")</f>
        <v>入力不要</v>
      </c>
      <c r="Q13" s="107" t="s">
        <v>188</v>
      </c>
      <c r="R13" s="108" t="str">
        <f t="shared" ref="R13:R25" si="2">IF(COUNTA(D13:F13,H13:I13)=5,IF(D13-D12&gt;=20,"（エラー）一つ上の年代から20年以上経過",IF(AND(P13="入力必須",OR(J13="",K13="",L13="")),"（エラー）年代又は出展が未入力","（正常）入力済み")),IF(COUNTA(D13:F13,H13:I13)=0,"（複数入力）未入力","（エラー）一部未入力"))</f>
        <v>（複数入力）未入力</v>
      </c>
      <c r="S13" s="89" t="s">
        <v>190</v>
      </c>
      <c r="U13" s="105"/>
      <c r="V13" s="105"/>
      <c r="W13" s="105"/>
      <c r="X13" s="105"/>
      <c r="Y13" s="105"/>
      <c r="Z13" s="105"/>
      <c r="AA13" s="105"/>
    </row>
    <row r="14" spans="2:27" ht="25.05" customHeight="1">
      <c r="B14" s="100"/>
      <c r="C14" s="115">
        <f t="shared" si="1"/>
        <v>4</v>
      </c>
      <c r="D14" s="122"/>
      <c r="E14" s="123"/>
      <c r="F14" s="119"/>
      <c r="G14" s="119"/>
      <c r="H14" s="126"/>
      <c r="I14" s="127"/>
      <c r="J14" s="122"/>
      <c r="K14" s="123"/>
      <c r="L14" s="124" t="str">
        <f t="shared" si="0"/>
        <v/>
      </c>
      <c r="M14" s="103"/>
      <c r="P14" s="89" t="str">
        <f>IF(COUNTIF(I14,"*航空写真*")+COUNTIF(I14,"*住宅地図*")+COUNTIF(I14,"*地形図*")&gt;0,"入力必須","入力不要")</f>
        <v>入力不要</v>
      </c>
      <c r="Q14" s="107" t="s">
        <v>188</v>
      </c>
      <c r="R14" s="108" t="str">
        <f t="shared" si="2"/>
        <v>（複数入力）未入力</v>
      </c>
      <c r="S14" s="89" t="s">
        <v>191</v>
      </c>
    </row>
    <row r="15" spans="2:27" ht="25.05" customHeight="1">
      <c r="B15" s="100"/>
      <c r="C15" s="115">
        <f t="shared" si="1"/>
        <v>5</v>
      </c>
      <c r="D15" s="122"/>
      <c r="E15" s="123"/>
      <c r="F15" s="119"/>
      <c r="G15" s="119"/>
      <c r="H15" s="126"/>
      <c r="I15" s="127"/>
      <c r="J15" s="122"/>
      <c r="K15" s="123"/>
      <c r="L15" s="124" t="str">
        <f t="shared" si="0"/>
        <v/>
      </c>
      <c r="M15" s="103"/>
      <c r="P15" s="89" t="str">
        <f t="shared" ref="P15:P26" si="3">IF(COUNTIF(I15,"*航空写真*")+COUNTIF(I15,"*住宅地図*")+COUNTIF(I15,"*地形図*")&gt;0,"入力必須","入力不要")</f>
        <v>入力不要</v>
      </c>
      <c r="Q15" s="107" t="s">
        <v>188</v>
      </c>
      <c r="R15" s="108" t="str">
        <f t="shared" si="2"/>
        <v>（複数入力）未入力</v>
      </c>
      <c r="S15" s="89" t="s">
        <v>192</v>
      </c>
    </row>
    <row r="16" spans="2:27" ht="25.05" customHeight="1">
      <c r="B16" s="100"/>
      <c r="C16" s="115">
        <f t="shared" si="1"/>
        <v>6</v>
      </c>
      <c r="D16" s="122"/>
      <c r="E16" s="123"/>
      <c r="F16" s="119"/>
      <c r="G16" s="119"/>
      <c r="H16" s="126"/>
      <c r="I16" s="127"/>
      <c r="J16" s="122"/>
      <c r="K16" s="123"/>
      <c r="L16" s="124" t="str">
        <f t="shared" si="0"/>
        <v/>
      </c>
      <c r="M16" s="103"/>
      <c r="P16" s="89" t="str">
        <f t="shared" si="3"/>
        <v>入力不要</v>
      </c>
      <c r="Q16" s="107" t="s">
        <v>188</v>
      </c>
      <c r="R16" s="108" t="str">
        <f t="shared" si="2"/>
        <v>（複数入力）未入力</v>
      </c>
      <c r="S16" s="89" t="s">
        <v>193</v>
      </c>
    </row>
    <row r="17" spans="2:19" ht="25.05" customHeight="1">
      <c r="B17" s="100"/>
      <c r="C17" s="115">
        <f t="shared" si="1"/>
        <v>7</v>
      </c>
      <c r="D17" s="122"/>
      <c r="E17" s="123"/>
      <c r="F17" s="119"/>
      <c r="G17" s="119"/>
      <c r="H17" s="126"/>
      <c r="I17" s="127"/>
      <c r="J17" s="122"/>
      <c r="K17" s="123"/>
      <c r="L17" s="124" t="str">
        <f t="shared" si="0"/>
        <v/>
      </c>
      <c r="M17" s="103"/>
      <c r="P17" s="89" t="str">
        <f t="shared" si="3"/>
        <v>入力不要</v>
      </c>
      <c r="Q17" s="107" t="s">
        <v>188</v>
      </c>
      <c r="R17" s="108" t="str">
        <f t="shared" si="2"/>
        <v>（複数入力）未入力</v>
      </c>
      <c r="S17" s="89" t="s">
        <v>194</v>
      </c>
    </row>
    <row r="18" spans="2:19" ht="25.05" customHeight="1">
      <c r="B18" s="100"/>
      <c r="C18" s="115">
        <f t="shared" si="1"/>
        <v>8</v>
      </c>
      <c r="D18" s="122"/>
      <c r="E18" s="123"/>
      <c r="F18" s="119"/>
      <c r="G18" s="119"/>
      <c r="H18" s="126"/>
      <c r="I18" s="127"/>
      <c r="J18" s="122"/>
      <c r="K18" s="123"/>
      <c r="L18" s="124" t="str">
        <f t="shared" si="0"/>
        <v/>
      </c>
      <c r="M18" s="103"/>
      <c r="P18" s="89" t="str">
        <f t="shared" si="3"/>
        <v>入力不要</v>
      </c>
      <c r="Q18" s="107" t="s">
        <v>188</v>
      </c>
      <c r="R18" s="108" t="str">
        <f t="shared" si="2"/>
        <v>（複数入力）未入力</v>
      </c>
      <c r="S18" s="89" t="s">
        <v>195</v>
      </c>
    </row>
    <row r="19" spans="2:19" ht="25.05" customHeight="1">
      <c r="B19" s="100"/>
      <c r="C19" s="115">
        <f t="shared" si="1"/>
        <v>9</v>
      </c>
      <c r="D19" s="122"/>
      <c r="E19" s="123"/>
      <c r="F19" s="119"/>
      <c r="G19" s="119"/>
      <c r="H19" s="126"/>
      <c r="I19" s="127"/>
      <c r="J19" s="122"/>
      <c r="K19" s="123"/>
      <c r="L19" s="124" t="str">
        <f t="shared" si="0"/>
        <v/>
      </c>
      <c r="M19" s="103"/>
      <c r="P19" s="89" t="str">
        <f t="shared" si="3"/>
        <v>入力不要</v>
      </c>
      <c r="Q19" s="107" t="s">
        <v>188</v>
      </c>
      <c r="R19" s="108" t="str">
        <f t="shared" si="2"/>
        <v>（複数入力）未入力</v>
      </c>
      <c r="S19" s="89" t="s">
        <v>196</v>
      </c>
    </row>
    <row r="20" spans="2:19" ht="25.05" customHeight="1">
      <c r="B20" s="100"/>
      <c r="C20" s="115">
        <f t="shared" si="1"/>
        <v>10</v>
      </c>
      <c r="D20" s="122"/>
      <c r="E20" s="123"/>
      <c r="F20" s="119"/>
      <c r="G20" s="119"/>
      <c r="H20" s="126"/>
      <c r="I20" s="127"/>
      <c r="J20" s="122"/>
      <c r="K20" s="123"/>
      <c r="L20" s="124" t="str">
        <f t="shared" si="0"/>
        <v/>
      </c>
      <c r="M20" s="103"/>
      <c r="P20" s="89" t="str">
        <f t="shared" si="3"/>
        <v>入力不要</v>
      </c>
      <c r="Q20" s="107" t="s">
        <v>188</v>
      </c>
      <c r="R20" s="108" t="str">
        <f t="shared" si="2"/>
        <v>（複数入力）未入力</v>
      </c>
      <c r="S20" s="89" t="s">
        <v>197</v>
      </c>
    </row>
    <row r="21" spans="2:19" ht="25.05" customHeight="1">
      <c r="B21" s="100"/>
      <c r="C21" s="115">
        <f t="shared" si="1"/>
        <v>11</v>
      </c>
      <c r="D21" s="122"/>
      <c r="E21" s="123"/>
      <c r="F21" s="119"/>
      <c r="G21" s="119"/>
      <c r="H21" s="126"/>
      <c r="I21" s="127"/>
      <c r="J21" s="122"/>
      <c r="K21" s="123"/>
      <c r="L21" s="124" t="str">
        <f t="shared" si="0"/>
        <v/>
      </c>
      <c r="M21" s="103"/>
      <c r="P21" s="89" t="str">
        <f t="shared" si="3"/>
        <v>入力不要</v>
      </c>
      <c r="Q21" s="107" t="s">
        <v>188</v>
      </c>
      <c r="R21" s="108" t="str">
        <f t="shared" si="2"/>
        <v>（複数入力）未入力</v>
      </c>
    </row>
    <row r="22" spans="2:19" ht="25.05" customHeight="1">
      <c r="B22" s="100"/>
      <c r="C22" s="115">
        <f t="shared" si="1"/>
        <v>12</v>
      </c>
      <c r="D22" s="122"/>
      <c r="E22" s="123"/>
      <c r="F22" s="119"/>
      <c r="G22" s="119"/>
      <c r="H22" s="126"/>
      <c r="I22" s="127"/>
      <c r="J22" s="122"/>
      <c r="K22" s="123"/>
      <c r="L22" s="124" t="str">
        <f t="shared" si="0"/>
        <v/>
      </c>
      <c r="M22" s="103"/>
      <c r="P22" s="89" t="str">
        <f t="shared" si="3"/>
        <v>入力不要</v>
      </c>
      <c r="Q22" s="107" t="s">
        <v>188</v>
      </c>
      <c r="R22" s="108" t="str">
        <f t="shared" si="2"/>
        <v>（複数入力）未入力</v>
      </c>
    </row>
    <row r="23" spans="2:19" ht="25.05" customHeight="1">
      <c r="B23" s="100"/>
      <c r="C23" s="115">
        <f t="shared" si="1"/>
        <v>13</v>
      </c>
      <c r="D23" s="122"/>
      <c r="E23" s="123"/>
      <c r="F23" s="119"/>
      <c r="G23" s="119"/>
      <c r="H23" s="126"/>
      <c r="I23" s="127"/>
      <c r="J23" s="122"/>
      <c r="K23" s="123"/>
      <c r="L23" s="124" t="str">
        <f t="shared" si="0"/>
        <v/>
      </c>
      <c r="M23" s="103"/>
      <c r="P23" s="89" t="str">
        <f t="shared" si="3"/>
        <v>入力不要</v>
      </c>
      <c r="Q23" s="107" t="s">
        <v>188</v>
      </c>
      <c r="R23" s="108" t="str">
        <f t="shared" si="2"/>
        <v>（複数入力）未入力</v>
      </c>
    </row>
    <row r="24" spans="2:19" ht="25.05" customHeight="1">
      <c r="B24" s="100"/>
      <c r="C24" s="115">
        <f t="shared" si="1"/>
        <v>14</v>
      </c>
      <c r="D24" s="122"/>
      <c r="E24" s="123"/>
      <c r="F24" s="119"/>
      <c r="G24" s="119"/>
      <c r="H24" s="126"/>
      <c r="I24" s="127"/>
      <c r="J24" s="122"/>
      <c r="K24" s="123"/>
      <c r="L24" s="124" t="str">
        <f t="shared" si="0"/>
        <v/>
      </c>
      <c r="M24" s="103"/>
      <c r="P24" s="89" t="str">
        <f t="shared" si="3"/>
        <v>入力不要</v>
      </c>
      <c r="Q24" s="107" t="s">
        <v>188</v>
      </c>
      <c r="R24" s="108" t="str">
        <f t="shared" si="2"/>
        <v>（複数入力）未入力</v>
      </c>
    </row>
    <row r="25" spans="2:19" ht="25.05" customHeight="1">
      <c r="B25" s="100"/>
      <c r="C25" s="115">
        <f t="shared" si="1"/>
        <v>15</v>
      </c>
      <c r="D25" s="122"/>
      <c r="E25" s="123"/>
      <c r="F25" s="119"/>
      <c r="G25" s="119"/>
      <c r="H25" s="126"/>
      <c r="I25" s="127"/>
      <c r="J25" s="122"/>
      <c r="K25" s="123"/>
      <c r="L25" s="124" t="str">
        <f t="shared" si="0"/>
        <v/>
      </c>
      <c r="M25" s="103"/>
      <c r="P25" s="89" t="str">
        <f t="shared" si="3"/>
        <v>入力不要</v>
      </c>
      <c r="Q25" s="107" t="s">
        <v>188</v>
      </c>
      <c r="R25" s="108" t="str">
        <f t="shared" si="2"/>
        <v>（複数入力）未入力</v>
      </c>
    </row>
    <row r="26" spans="2:19" ht="15">
      <c r="B26" s="100"/>
      <c r="C26" s="128" t="s">
        <v>198</v>
      </c>
      <c r="D26" s="129"/>
      <c r="E26" s="129"/>
      <c r="F26" s="130"/>
      <c r="G26" s="130"/>
      <c r="H26" s="131"/>
      <c r="I26" s="132"/>
      <c r="J26" s="129"/>
      <c r="K26" s="129"/>
      <c r="L26" s="133"/>
      <c r="M26" s="103"/>
      <c r="P26" s="89" t="str">
        <f t="shared" si="3"/>
        <v>入力不要</v>
      </c>
      <c r="Q26" s="107"/>
      <c r="R26" s="108"/>
    </row>
    <row r="27" spans="2:19" ht="5.25" customHeight="1">
      <c r="B27" s="134"/>
      <c r="C27" s="135"/>
      <c r="D27" s="135"/>
      <c r="E27" s="135"/>
      <c r="F27" s="135"/>
      <c r="G27" s="135"/>
      <c r="H27" s="135"/>
      <c r="I27" s="135"/>
      <c r="J27" s="135"/>
      <c r="K27" s="135"/>
      <c r="L27" s="135"/>
      <c r="M27" s="136"/>
      <c r="R27" s="108"/>
    </row>
    <row r="28" spans="2:19">
      <c r="B28" s="88"/>
      <c r="C28" s="89" t="s">
        <v>100</v>
      </c>
      <c r="R28" s="138"/>
    </row>
  </sheetData>
  <mergeCells count="14">
    <mergeCell ref="C8:C10"/>
    <mergeCell ref="F8:L10"/>
    <mergeCell ref="D9:E9"/>
    <mergeCell ref="Q1:R1"/>
    <mergeCell ref="S1:S2"/>
    <mergeCell ref="C5:C6"/>
    <mergeCell ref="D5:E6"/>
    <mergeCell ref="F5:F7"/>
    <mergeCell ref="G5:G7"/>
    <mergeCell ref="H5:H7"/>
    <mergeCell ref="I5:L5"/>
    <mergeCell ref="I6:I7"/>
    <mergeCell ref="J6:K6"/>
    <mergeCell ref="L6:L7"/>
  </mergeCells>
  <phoneticPr fontId="19"/>
  <conditionalFormatting sqref="V4">
    <cfRule type="containsText" dxfId="8" priority="4" operator="containsText" text="（正常）">
      <formula>NOT(ISERROR(SEARCH("（正常）",V4)))</formula>
    </cfRule>
    <cfRule type="containsText" dxfId="7" priority="5" operator="containsText" text="（エラー）">
      <formula>NOT(ISERROR(SEARCH("（エラー）",V4)))</formula>
    </cfRule>
    <cfRule type="containsText" dxfId="6" priority="6" operator="containsText" text="（注意）">
      <formula>NOT(ISERROR(SEARCH("（注意）",V4)))</formula>
    </cfRule>
  </conditionalFormatting>
  <conditionalFormatting sqref="R1:R1048576">
    <cfRule type="containsText" dxfId="5" priority="1" operator="containsText" text="（注意）">
      <formula>NOT(ISERROR(SEARCH("（注意）",R1)))</formula>
    </cfRule>
    <cfRule type="containsText" dxfId="4" priority="2" operator="containsText" text="（正常）">
      <formula>NOT(ISERROR(SEARCH("（正常）",R1)))</formula>
    </cfRule>
    <cfRule type="containsText" dxfId="3" priority="3" operator="containsText" text="（エラー）">
      <formula>NOT(ISERROR(SEARCH("（エラー）",R1)))</formula>
    </cfRule>
  </conditionalFormatting>
  <dataValidations count="5">
    <dataValidation type="list" allowBlank="1" showInputMessage="1" sqref="I11:I26" xr:uid="{269AD2D5-0F28-4142-AF79-8D30C793614C}">
      <formula1>$Z$3:$Z$12</formula1>
    </dataValidation>
    <dataValidation type="list" allowBlank="1" showInputMessage="1" sqref="G11:G26" xr:uid="{C4C84B6B-C2EB-4F93-92E0-E14CDBE30F7E}">
      <formula1>$X$3</formula1>
    </dataValidation>
    <dataValidation type="list" operator="greaterThanOrEqual" allowBlank="1" showInputMessage="1" showErrorMessage="1" sqref="H11:H26" xr:uid="{BB78491D-C0B2-4653-B864-11316D75C944}">
      <formula1>$Y$3:$Y$5</formula1>
    </dataValidation>
    <dataValidation type="list" allowBlank="1" showInputMessage="1" sqref="F11:F25" xr:uid="{B397B1C7-85AE-4B25-ACAF-219FBE295655}">
      <formula1>$W$3</formula1>
    </dataValidation>
    <dataValidation type="list" allowBlank="1" showInputMessage="1" sqref="F8:L10" xr:uid="{7BF6DE95-2347-4A44-B477-92399F8F8636}">
      <formula1>$V$3:$V$4</formula1>
    </dataValidation>
  </dataValidations>
  <pageMargins left="0.23622047244094491" right="0.23622047244094491" top="0.74803149606299213" bottom="0.74803149606299213" header="0.31496062992125984" footer="0.31496062992125984"/>
  <pageSetup paperSize="9" scale="82" fitToHeight="0" orientation="landscape" r:id="rId1"/>
  <headerFooter>
    <oddFooter>&amp;C&amp;P／&amp;Nページ</oddFooter>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A32902-0222-44A0-9BE2-01D25878BB8B}">
  <sheetPr codeName="Sheet50">
    <pageSetUpPr fitToPage="1"/>
  </sheetPr>
  <dimension ref="B1:AI19"/>
  <sheetViews>
    <sheetView showGridLines="0" zoomScaleNormal="100" zoomScaleSheetLayoutView="100" workbookViewId="0"/>
  </sheetViews>
  <sheetFormatPr defaultColWidth="9" defaultRowHeight="15"/>
  <cols>
    <col min="1" max="2" width="3.296875" style="42" customWidth="1"/>
    <col min="3" max="3" width="47.296875" style="42" customWidth="1"/>
    <col min="4" max="29" width="4.59765625" style="42" customWidth="1"/>
    <col min="30" max="30" width="4.09765625" style="42" customWidth="1"/>
    <col min="31" max="31" width="4.09765625" style="42" hidden="1" customWidth="1"/>
    <col min="32" max="32" width="4.09765625" style="42" customWidth="1"/>
    <col min="33" max="33" width="9.19921875" style="54" bestFit="1" customWidth="1"/>
    <col min="34" max="34" width="30.59765625" style="55" customWidth="1"/>
    <col min="35" max="35" width="9" style="56"/>
    <col min="36" max="16384" width="9" style="42"/>
  </cols>
  <sheetData>
    <row r="1" spans="2:35">
      <c r="B1" s="42" t="s">
        <v>199</v>
      </c>
      <c r="AG1" s="283" t="s">
        <v>76</v>
      </c>
      <c r="AH1" s="283"/>
    </row>
    <row r="2" spans="2:35">
      <c r="B2" s="80"/>
      <c r="C2" s="45" t="s">
        <v>200</v>
      </c>
      <c r="D2" s="45"/>
      <c r="E2" s="45"/>
      <c r="F2" s="45"/>
      <c r="G2" s="45"/>
      <c r="H2" s="45"/>
      <c r="I2" s="45"/>
      <c r="J2" s="45"/>
      <c r="K2" s="45"/>
      <c r="L2" s="45"/>
      <c r="M2" s="45"/>
      <c r="N2" s="45"/>
      <c r="O2" s="45"/>
      <c r="P2" s="45"/>
      <c r="Q2" s="45"/>
      <c r="R2" s="45"/>
      <c r="S2" s="45"/>
      <c r="T2" s="45"/>
      <c r="U2" s="45"/>
      <c r="V2" s="45"/>
      <c r="W2" s="45"/>
      <c r="X2" s="45"/>
      <c r="Y2" s="45"/>
      <c r="Z2" s="45"/>
      <c r="AA2" s="45"/>
      <c r="AB2" s="45"/>
      <c r="AC2" s="45"/>
      <c r="AD2" s="81"/>
      <c r="AG2" s="78" t="s">
        <v>1</v>
      </c>
      <c r="AH2" s="48" t="s">
        <v>2</v>
      </c>
    </row>
    <row r="3" spans="2:35">
      <c r="B3" s="82"/>
      <c r="C3" s="75" t="s">
        <v>201</v>
      </c>
      <c r="D3" s="75"/>
      <c r="E3" s="75"/>
      <c r="F3" s="75"/>
      <c r="G3" s="75"/>
      <c r="H3" s="75"/>
      <c r="I3" s="75"/>
      <c r="J3" s="75"/>
      <c r="K3" s="75"/>
      <c r="L3" s="75"/>
      <c r="M3" s="75"/>
      <c r="N3" s="75"/>
      <c r="O3" s="75"/>
      <c r="P3" s="75"/>
      <c r="Q3" s="75"/>
      <c r="R3" s="75"/>
      <c r="S3" s="75"/>
      <c r="T3" s="75"/>
      <c r="U3" s="75"/>
      <c r="V3" s="75"/>
      <c r="W3" s="75"/>
      <c r="X3" s="75"/>
      <c r="Y3" s="75"/>
      <c r="Z3" s="75"/>
      <c r="AA3" s="75"/>
      <c r="AB3" s="75"/>
      <c r="AC3" s="75"/>
      <c r="AD3" s="83"/>
      <c r="AG3" s="78"/>
      <c r="AH3" s="48"/>
    </row>
    <row r="4" spans="2:35" ht="31.5" customHeight="1">
      <c r="B4" s="82"/>
      <c r="C4" s="84"/>
      <c r="D4" s="317" t="s">
        <v>202</v>
      </c>
      <c r="E4" s="318"/>
      <c r="F4" s="318"/>
      <c r="G4" s="318"/>
      <c r="H4" s="318"/>
      <c r="I4" s="318"/>
      <c r="J4" s="318"/>
      <c r="K4" s="318"/>
      <c r="L4" s="318"/>
      <c r="M4" s="318"/>
      <c r="N4" s="318"/>
      <c r="O4" s="318"/>
      <c r="P4" s="317" t="s">
        <v>203</v>
      </c>
      <c r="Q4" s="318"/>
      <c r="R4" s="318"/>
      <c r="S4" s="318"/>
      <c r="T4" s="318"/>
      <c r="U4" s="318"/>
      <c r="V4" s="318"/>
      <c r="W4" s="318"/>
      <c r="X4" s="318"/>
      <c r="Y4" s="317" t="s">
        <v>204</v>
      </c>
      <c r="Z4" s="318"/>
      <c r="AA4" s="318"/>
      <c r="AB4" s="318"/>
      <c r="AC4" s="318"/>
      <c r="AD4" s="83"/>
      <c r="AG4" s="57"/>
    </row>
    <row r="5" spans="2:35" ht="186">
      <c r="B5" s="82"/>
      <c r="C5" s="84"/>
      <c r="D5" s="85" t="s">
        <v>205</v>
      </c>
      <c r="E5" s="85" t="s">
        <v>206</v>
      </c>
      <c r="F5" s="85" t="s">
        <v>207</v>
      </c>
      <c r="G5" s="85" t="s">
        <v>208</v>
      </c>
      <c r="H5" s="85" t="s">
        <v>209</v>
      </c>
      <c r="I5" s="85" t="s">
        <v>210</v>
      </c>
      <c r="J5" s="85" t="s">
        <v>211</v>
      </c>
      <c r="K5" s="85" t="s">
        <v>212</v>
      </c>
      <c r="L5" s="85" t="s">
        <v>213</v>
      </c>
      <c r="M5" s="85" t="s">
        <v>214</v>
      </c>
      <c r="N5" s="85" t="s">
        <v>215</v>
      </c>
      <c r="O5" s="85" t="s">
        <v>216</v>
      </c>
      <c r="P5" s="85" t="s">
        <v>217</v>
      </c>
      <c r="Q5" s="85" t="s">
        <v>218</v>
      </c>
      <c r="R5" s="85" t="s">
        <v>219</v>
      </c>
      <c r="S5" s="85" t="s">
        <v>220</v>
      </c>
      <c r="T5" s="85" t="s">
        <v>221</v>
      </c>
      <c r="U5" s="85" t="s">
        <v>222</v>
      </c>
      <c r="V5" s="85" t="s">
        <v>223</v>
      </c>
      <c r="W5" s="85" t="s">
        <v>224</v>
      </c>
      <c r="X5" s="85" t="s">
        <v>225</v>
      </c>
      <c r="Y5" s="85" t="s">
        <v>226</v>
      </c>
      <c r="Z5" s="85" t="s">
        <v>227</v>
      </c>
      <c r="AA5" s="85" t="s">
        <v>228</v>
      </c>
      <c r="AB5" s="85" t="s">
        <v>229</v>
      </c>
      <c r="AC5" s="85" t="s">
        <v>230</v>
      </c>
      <c r="AD5" s="83"/>
    </row>
    <row r="6" spans="2:35" ht="20.100000000000001" customHeight="1">
      <c r="B6" s="82"/>
      <c r="C6" s="84" t="s">
        <v>231</v>
      </c>
      <c r="D6" s="86"/>
      <c r="E6" s="86"/>
      <c r="F6" s="86"/>
      <c r="G6" s="86"/>
      <c r="H6" s="86"/>
      <c r="I6" s="86"/>
      <c r="J6" s="86"/>
      <c r="K6" s="86"/>
      <c r="L6" s="86"/>
      <c r="M6" s="86"/>
      <c r="N6" s="86"/>
      <c r="O6" s="86"/>
      <c r="P6" s="86"/>
      <c r="Q6" s="86"/>
      <c r="R6" s="86"/>
      <c r="S6" s="86"/>
      <c r="T6" s="86"/>
      <c r="U6" s="86"/>
      <c r="V6" s="86"/>
      <c r="W6" s="86"/>
      <c r="X6" s="86"/>
      <c r="Y6" s="86"/>
      <c r="Z6" s="86"/>
      <c r="AA6" s="86"/>
      <c r="AB6" s="86"/>
      <c r="AC6" s="86"/>
      <c r="AD6" s="83"/>
      <c r="AG6" s="54" t="s">
        <v>4</v>
      </c>
      <c r="AH6" s="55" t="str">
        <f>IF(COUNTA(D6:AC6)&lt;1,"（エラー）未選択","（正常）選択済み")</f>
        <v>（エラー）未選択</v>
      </c>
      <c r="AI6" s="56" t="s">
        <v>232</v>
      </c>
    </row>
    <row r="7" spans="2:35" ht="20.100000000000001" customHeight="1">
      <c r="B7" s="82"/>
      <c r="C7" s="84" t="s">
        <v>28</v>
      </c>
      <c r="D7" s="87"/>
      <c r="E7" s="87"/>
      <c r="F7" s="87"/>
      <c r="G7" s="87"/>
      <c r="H7" s="87"/>
      <c r="I7" s="87"/>
      <c r="J7" s="87"/>
      <c r="K7" s="87"/>
      <c r="L7" s="87"/>
      <c r="M7" s="87"/>
      <c r="N7" s="87"/>
      <c r="O7" s="87"/>
      <c r="P7" s="86"/>
      <c r="Q7" s="86"/>
      <c r="R7" s="86"/>
      <c r="S7" s="86"/>
      <c r="T7" s="86"/>
      <c r="U7" s="86"/>
      <c r="V7" s="86"/>
      <c r="W7" s="86"/>
      <c r="X7" s="86"/>
      <c r="Y7" s="87"/>
      <c r="Z7" s="87"/>
      <c r="AA7" s="87"/>
      <c r="AB7" s="87"/>
      <c r="AC7" s="87"/>
      <c r="AD7" s="83"/>
      <c r="AE7" s="42">
        <f>COUNTIF(P7:X7,"*")</f>
        <v>0</v>
      </c>
      <c r="AG7" s="54" t="s">
        <v>4</v>
      </c>
      <c r="AH7" s="55" t="str">
        <f>IF(COUNTA(D7:AC9)&lt;1,"（エラー）未選択","（正常）選択済み")</f>
        <v>（エラー）未選択</v>
      </c>
      <c r="AI7" s="56" t="s">
        <v>233</v>
      </c>
    </row>
    <row r="8" spans="2:35" ht="20.100000000000001" customHeight="1">
      <c r="B8" s="82"/>
      <c r="C8" s="84" t="s">
        <v>30</v>
      </c>
      <c r="D8" s="86"/>
      <c r="E8" s="86"/>
      <c r="F8" s="86"/>
      <c r="G8" s="86"/>
      <c r="H8" s="86"/>
      <c r="I8" s="86"/>
      <c r="J8" s="86"/>
      <c r="K8" s="86"/>
      <c r="L8" s="86"/>
      <c r="M8" s="86"/>
      <c r="N8" s="86"/>
      <c r="O8" s="86"/>
      <c r="P8" s="86"/>
      <c r="Q8" s="86"/>
      <c r="R8" s="86"/>
      <c r="S8" s="86"/>
      <c r="T8" s="86"/>
      <c r="U8" s="86"/>
      <c r="V8" s="86"/>
      <c r="W8" s="86"/>
      <c r="X8" s="86"/>
      <c r="Y8" s="86"/>
      <c r="Z8" s="86"/>
      <c r="AA8" s="86"/>
      <c r="AB8" s="86"/>
      <c r="AC8" s="86"/>
      <c r="AD8" s="83"/>
      <c r="AE8" s="42">
        <f>COUNTIF(D8:AC8,"*")</f>
        <v>0</v>
      </c>
      <c r="AG8" s="54" t="s">
        <v>234</v>
      </c>
      <c r="AH8" s="55" t="str">
        <f>IF(COUNTIF(D12:AC12,FALSE)&lt;1,"（正常）整合","（エラー）不整合項目あり")</f>
        <v>（正常）整合</v>
      </c>
      <c r="AI8" s="56" t="s">
        <v>235</v>
      </c>
    </row>
    <row r="9" spans="2:35" ht="20.100000000000001" customHeight="1">
      <c r="B9" s="82"/>
      <c r="C9" s="84" t="s">
        <v>31</v>
      </c>
      <c r="D9" s="86"/>
      <c r="E9" s="86"/>
      <c r="F9" s="86"/>
      <c r="G9" s="86"/>
      <c r="H9" s="86"/>
      <c r="I9" s="86"/>
      <c r="J9" s="86"/>
      <c r="K9" s="86"/>
      <c r="L9" s="86"/>
      <c r="M9" s="86"/>
      <c r="N9" s="86"/>
      <c r="O9" s="86"/>
      <c r="P9" s="86"/>
      <c r="Q9" s="86"/>
      <c r="R9" s="86"/>
      <c r="S9" s="86"/>
      <c r="T9" s="86"/>
      <c r="U9" s="86"/>
      <c r="V9" s="86"/>
      <c r="W9" s="86"/>
      <c r="X9" s="86"/>
      <c r="Y9" s="86"/>
      <c r="Z9" s="86"/>
      <c r="AA9" s="86"/>
      <c r="AB9" s="86"/>
      <c r="AC9" s="86"/>
      <c r="AD9" s="83"/>
      <c r="AE9" s="42">
        <f>COUNTIF(D9:AC9,"*")</f>
        <v>0</v>
      </c>
    </row>
    <row r="10" spans="2:35">
      <c r="B10" s="74"/>
      <c r="C10" s="75"/>
      <c r="D10" s="75"/>
      <c r="E10" s="75"/>
      <c r="F10" s="75"/>
      <c r="G10" s="75"/>
      <c r="H10" s="75"/>
      <c r="I10" s="75"/>
      <c r="J10" s="75"/>
      <c r="K10" s="75"/>
      <c r="L10" s="75"/>
      <c r="M10" s="75"/>
      <c r="N10" s="75"/>
      <c r="O10" s="75"/>
      <c r="P10" s="75"/>
      <c r="Q10" s="75"/>
      <c r="R10" s="75"/>
      <c r="S10" s="75"/>
      <c r="T10" s="75"/>
      <c r="U10" s="75"/>
      <c r="V10" s="75"/>
      <c r="W10" s="75"/>
      <c r="X10" s="75"/>
      <c r="Y10" s="75"/>
      <c r="Z10" s="75"/>
      <c r="AA10" s="75"/>
      <c r="AB10" s="75"/>
      <c r="AC10" s="75"/>
      <c r="AD10" s="76"/>
    </row>
    <row r="12" spans="2:35" hidden="1">
      <c r="D12" s="42" t="b">
        <f>IF(D6="",IF(COUNTIF(D7:D9,"●")&gt;0,FALSE,TRUE),IF(D8&amp;D9="●●",FALSE,TRUE))</f>
        <v>1</v>
      </c>
      <c r="E12" s="42" t="b">
        <f t="shared" ref="E12:S12" si="0">IF(E6="",IF(COUNTIF(E7:E9,"●")&gt;0,FALSE,TRUE),IF(E8&amp;E9="●●",FALSE,TRUE))</f>
        <v>1</v>
      </c>
      <c r="F12" s="42" t="b">
        <f t="shared" si="0"/>
        <v>1</v>
      </c>
      <c r="G12" s="42" t="b">
        <f t="shared" si="0"/>
        <v>1</v>
      </c>
      <c r="H12" s="42" t="b">
        <f t="shared" si="0"/>
        <v>1</v>
      </c>
      <c r="I12" s="42" t="b">
        <f t="shared" si="0"/>
        <v>1</v>
      </c>
      <c r="J12" s="42" t="b">
        <f t="shared" si="0"/>
        <v>1</v>
      </c>
      <c r="K12" s="42" t="b">
        <f t="shared" si="0"/>
        <v>1</v>
      </c>
      <c r="L12" s="42" t="b">
        <f t="shared" si="0"/>
        <v>1</v>
      </c>
      <c r="M12" s="42" t="b">
        <f t="shared" si="0"/>
        <v>1</v>
      </c>
      <c r="N12" s="42" t="b">
        <f t="shared" si="0"/>
        <v>1</v>
      </c>
      <c r="O12" s="42" t="b">
        <f t="shared" si="0"/>
        <v>1</v>
      </c>
      <c r="P12" s="42" t="b">
        <f>IF(P6="",IF(COUNTIF(P7:P9,"●")&gt;0,FALSE,TRUE),IF(P8&amp;P9="●●",FALSE,TRUE))</f>
        <v>1</v>
      </c>
      <c r="Q12" s="42" t="b">
        <f>IF(Q6="",IF(COUNTIF(Q7:Q9,"●")&gt;0,FALSE,TRUE),IF(Q8&amp;Q9="●●",FALSE,TRUE))</f>
        <v>1</v>
      </c>
      <c r="R12" s="42" t="b">
        <f t="shared" si="0"/>
        <v>1</v>
      </c>
      <c r="S12" s="42" t="b">
        <f t="shared" si="0"/>
        <v>1</v>
      </c>
      <c r="T12" s="42" t="b">
        <f>IF(T6="",IF(COUNTIF(T7:T9,"●")&gt;0,FALSE,TRUE),IF(T8&amp;T9="●●",FALSE,TRUE))</f>
        <v>1</v>
      </c>
      <c r="U12" s="42" t="b">
        <f t="shared" ref="U12:AC12" si="1">IF(U6="",IF(COUNTIF(U7:U9,"●")&gt;0,FALSE,TRUE),IF(U8&amp;U9="●●",FALSE,TRUE))</f>
        <v>1</v>
      </c>
      <c r="V12" s="42" t="b">
        <f t="shared" si="1"/>
        <v>1</v>
      </c>
      <c r="W12" s="42" t="b">
        <f t="shared" si="1"/>
        <v>1</v>
      </c>
      <c r="X12" s="42" t="b">
        <f t="shared" si="1"/>
        <v>1</v>
      </c>
      <c r="Y12" s="42" t="b">
        <f t="shared" si="1"/>
        <v>1</v>
      </c>
      <c r="Z12" s="42" t="b">
        <f t="shared" si="1"/>
        <v>1</v>
      </c>
      <c r="AA12" s="42" t="b">
        <f t="shared" si="1"/>
        <v>1</v>
      </c>
      <c r="AB12" s="42" t="b">
        <f t="shared" si="1"/>
        <v>1</v>
      </c>
      <c r="AC12" s="42" t="b">
        <f t="shared" si="1"/>
        <v>1</v>
      </c>
    </row>
    <row r="13" spans="2:35" hidden="1">
      <c r="C13" s="42">
        <v>1</v>
      </c>
      <c r="D13" s="42">
        <v>2</v>
      </c>
      <c r="E13" s="42">
        <v>3</v>
      </c>
      <c r="F13" s="42">
        <v>4</v>
      </c>
      <c r="G13" s="42">
        <v>5</v>
      </c>
      <c r="H13" s="42">
        <v>6</v>
      </c>
      <c r="I13" s="42">
        <v>7</v>
      </c>
      <c r="J13" s="42">
        <v>8</v>
      </c>
      <c r="K13" s="42">
        <v>9</v>
      </c>
      <c r="L13" s="42">
        <v>10</v>
      </c>
      <c r="M13" s="42">
        <v>11</v>
      </c>
      <c r="N13" s="42">
        <v>12</v>
      </c>
      <c r="O13" s="42">
        <v>13</v>
      </c>
      <c r="P13" s="42">
        <v>14</v>
      </c>
      <c r="Q13" s="42">
        <v>15</v>
      </c>
      <c r="R13" s="42">
        <v>16</v>
      </c>
      <c r="S13" s="42">
        <v>17</v>
      </c>
      <c r="T13" s="42">
        <v>18</v>
      </c>
      <c r="U13" s="42">
        <v>19</v>
      </c>
      <c r="V13" s="42">
        <v>20</v>
      </c>
      <c r="W13" s="42">
        <v>21</v>
      </c>
      <c r="X13" s="42">
        <v>22</v>
      </c>
      <c r="Y13" s="42">
        <v>23</v>
      </c>
      <c r="Z13" s="42">
        <v>24</v>
      </c>
      <c r="AA13" s="42">
        <v>25</v>
      </c>
      <c r="AB13" s="42">
        <v>26</v>
      </c>
      <c r="AC13" s="42">
        <v>27</v>
      </c>
      <c r="AD13" s="42">
        <v>28</v>
      </c>
    </row>
    <row r="14" spans="2:35" hidden="1">
      <c r="C14" s="42" t="s">
        <v>231</v>
      </c>
      <c r="D14" s="42" t="str">
        <f>IF(D6="●",D$5&amp;"、","")</f>
        <v/>
      </c>
      <c r="E14" s="42" t="str">
        <f>IF(E6="●",E$5&amp;"、","")</f>
        <v/>
      </c>
      <c r="F14" s="42" t="str">
        <f>IF(F6="●",F$5&amp;"、","")</f>
        <v/>
      </c>
      <c r="G14" s="42" t="str">
        <f t="shared" ref="G14:AC14" si="2">IF(G6="●",G$5&amp;"、","")</f>
        <v/>
      </c>
      <c r="H14" s="42" t="str">
        <f t="shared" si="2"/>
        <v/>
      </c>
      <c r="I14" s="42" t="str">
        <f t="shared" si="2"/>
        <v/>
      </c>
      <c r="J14" s="42" t="str">
        <f t="shared" si="2"/>
        <v/>
      </c>
      <c r="K14" s="42" t="str">
        <f t="shared" si="2"/>
        <v/>
      </c>
      <c r="L14" s="42" t="str">
        <f t="shared" si="2"/>
        <v/>
      </c>
      <c r="M14" s="42" t="str">
        <f t="shared" si="2"/>
        <v/>
      </c>
      <c r="N14" s="42" t="str">
        <f t="shared" si="2"/>
        <v/>
      </c>
      <c r="O14" s="42" t="str">
        <f t="shared" si="2"/>
        <v/>
      </c>
      <c r="P14" s="42" t="str">
        <f t="shared" si="2"/>
        <v/>
      </c>
      <c r="Q14" s="42" t="str">
        <f t="shared" si="2"/>
        <v/>
      </c>
      <c r="R14" s="42" t="str">
        <f t="shared" si="2"/>
        <v/>
      </c>
      <c r="S14" s="42" t="str">
        <f t="shared" si="2"/>
        <v/>
      </c>
      <c r="T14" s="42" t="str">
        <f t="shared" si="2"/>
        <v/>
      </c>
      <c r="U14" s="42" t="str">
        <f t="shared" si="2"/>
        <v/>
      </c>
      <c r="V14" s="42" t="str">
        <f t="shared" si="2"/>
        <v/>
      </c>
      <c r="W14" s="42" t="str">
        <f t="shared" si="2"/>
        <v/>
      </c>
      <c r="X14" s="42" t="str">
        <f t="shared" si="2"/>
        <v/>
      </c>
      <c r="Y14" s="42" t="str">
        <f t="shared" si="2"/>
        <v/>
      </c>
      <c r="Z14" s="42" t="str">
        <f t="shared" si="2"/>
        <v/>
      </c>
      <c r="AA14" s="42" t="str">
        <f t="shared" si="2"/>
        <v/>
      </c>
      <c r="AB14" s="42" t="str">
        <f>IF(AB6="●",AB$5&amp;"、","")</f>
        <v/>
      </c>
      <c r="AC14" s="42" t="str">
        <f t="shared" si="2"/>
        <v/>
      </c>
      <c r="AD14" s="53" t="str">
        <f t="shared" ref="AD14:AD19" si="3">IFERROR(LEFT(D14&amp;E14&amp;F14&amp;G14&amp;H14&amp;I14&amp;J14&amp;K14&amp;L14&amp;M14&amp;N14&amp;O14&amp;P14&amp;Q14&amp;R14&amp;S14&amp;T14&amp;U14&amp;V14&amp;W14&amp;X14&amp;Y14&amp;Z14&amp;AA14&amp;AB14&amp;AC14,LEN(D14&amp;E14&amp;F14&amp;G14&amp;H14&amp;I14&amp;J14&amp;K14&amp;L14&amp;M14&amp;N14&amp;O14&amp;P14&amp;Q14&amp;R14&amp;S14&amp;T14&amp;U14&amp;V14&amp;W14&amp;X14&amp;Y14&amp;Z14&amp;AA14&amp;AB14&amp;AC14)-1),"")</f>
        <v/>
      </c>
      <c r="AE14" s="53"/>
    </row>
    <row r="15" spans="2:35" hidden="1">
      <c r="C15" s="42" t="s">
        <v>28</v>
      </c>
      <c r="D15" s="42" t="str">
        <f>IF(D7="●",D$5&amp;"、","")</f>
        <v/>
      </c>
      <c r="E15" s="42" t="str">
        <f>IF(E7="●",E$5&amp;"、","")</f>
        <v/>
      </c>
      <c r="F15" s="42" t="str">
        <f t="shared" ref="F15:AC16" si="4">IF(F7="●",F$5&amp;"、","")</f>
        <v/>
      </c>
      <c r="G15" s="42" t="str">
        <f t="shared" si="4"/>
        <v/>
      </c>
      <c r="H15" s="42" t="str">
        <f t="shared" si="4"/>
        <v/>
      </c>
      <c r="I15" s="42" t="str">
        <f t="shared" si="4"/>
        <v/>
      </c>
      <c r="J15" s="42" t="str">
        <f t="shared" si="4"/>
        <v/>
      </c>
      <c r="K15" s="42" t="str">
        <f t="shared" si="4"/>
        <v/>
      </c>
      <c r="L15" s="42" t="str">
        <f t="shared" si="4"/>
        <v/>
      </c>
      <c r="M15" s="42" t="str">
        <f t="shared" si="4"/>
        <v/>
      </c>
      <c r="N15" s="42" t="str">
        <f t="shared" si="4"/>
        <v/>
      </c>
      <c r="O15" s="42" t="str">
        <f t="shared" si="4"/>
        <v/>
      </c>
      <c r="P15" s="42" t="str">
        <f t="shared" si="4"/>
        <v/>
      </c>
      <c r="Q15" s="42" t="str">
        <f t="shared" si="4"/>
        <v/>
      </c>
      <c r="R15" s="42" t="str">
        <f t="shared" si="4"/>
        <v/>
      </c>
      <c r="S15" s="42" t="str">
        <f t="shared" si="4"/>
        <v/>
      </c>
      <c r="T15" s="42" t="str">
        <f t="shared" si="4"/>
        <v/>
      </c>
      <c r="U15" s="42" t="str">
        <f t="shared" si="4"/>
        <v/>
      </c>
      <c r="V15" s="42" t="str">
        <f t="shared" si="4"/>
        <v/>
      </c>
      <c r="W15" s="42" t="str">
        <f t="shared" si="4"/>
        <v/>
      </c>
      <c r="X15" s="42" t="str">
        <f t="shared" si="4"/>
        <v/>
      </c>
      <c r="Y15" s="42" t="str">
        <f t="shared" si="4"/>
        <v/>
      </c>
      <c r="Z15" s="42" t="str">
        <f t="shared" si="4"/>
        <v/>
      </c>
      <c r="AA15" s="42" t="str">
        <f t="shared" si="4"/>
        <v/>
      </c>
      <c r="AB15" s="42" t="str">
        <f>IF(AB7="●",AB$5&amp;"、","")</f>
        <v/>
      </c>
      <c r="AC15" s="42" t="str">
        <f t="shared" si="4"/>
        <v/>
      </c>
      <c r="AD15" s="53" t="str">
        <f t="shared" si="3"/>
        <v/>
      </c>
      <c r="AE15" s="53"/>
    </row>
    <row r="16" spans="2:35" hidden="1">
      <c r="C16" s="42" t="s">
        <v>30</v>
      </c>
      <c r="D16" s="42" t="str">
        <f>IF(D8="●",D$5&amp;"、","")</f>
        <v/>
      </c>
      <c r="E16" s="42" t="str">
        <f>IF(E8="●",E$5&amp;"、","")</f>
        <v/>
      </c>
      <c r="F16" s="42" t="str">
        <f t="shared" si="4"/>
        <v/>
      </c>
      <c r="G16" s="42" t="str">
        <f t="shared" si="4"/>
        <v/>
      </c>
      <c r="H16" s="42" t="str">
        <f t="shared" si="4"/>
        <v/>
      </c>
      <c r="I16" s="42" t="str">
        <f t="shared" si="4"/>
        <v/>
      </c>
      <c r="J16" s="42" t="str">
        <f t="shared" si="4"/>
        <v/>
      </c>
      <c r="K16" s="42" t="str">
        <f t="shared" si="4"/>
        <v/>
      </c>
      <c r="L16" s="42" t="str">
        <f t="shared" si="4"/>
        <v/>
      </c>
      <c r="M16" s="42" t="str">
        <f t="shared" si="4"/>
        <v/>
      </c>
      <c r="N16" s="42" t="str">
        <f t="shared" si="4"/>
        <v/>
      </c>
      <c r="O16" s="42" t="str">
        <f t="shared" si="4"/>
        <v/>
      </c>
      <c r="P16" s="42" t="str">
        <f t="shared" si="4"/>
        <v/>
      </c>
      <c r="Q16" s="42" t="str">
        <f t="shared" si="4"/>
        <v/>
      </c>
      <c r="R16" s="42" t="str">
        <f t="shared" si="4"/>
        <v/>
      </c>
      <c r="S16" s="42" t="str">
        <f t="shared" si="4"/>
        <v/>
      </c>
      <c r="T16" s="42" t="str">
        <f t="shared" si="4"/>
        <v/>
      </c>
      <c r="U16" s="42" t="str">
        <f>IF(U8="●",U$5&amp;"、","")</f>
        <v/>
      </c>
      <c r="V16" s="42" t="str">
        <f>IF(V8="●",V$5&amp;"、","")</f>
        <v/>
      </c>
      <c r="W16" s="42" t="str">
        <f t="shared" si="4"/>
        <v/>
      </c>
      <c r="X16" s="42" t="str">
        <f t="shared" si="4"/>
        <v/>
      </c>
      <c r="Y16" s="42" t="str">
        <f t="shared" si="4"/>
        <v/>
      </c>
      <c r="Z16" s="42" t="str">
        <f t="shared" si="4"/>
        <v/>
      </c>
      <c r="AA16" s="42" t="str">
        <f>IF(AA8="●",AA$5&amp;"、","")</f>
        <v/>
      </c>
      <c r="AB16" s="42" t="str">
        <f>IF(AB8="●",AB$5&amp;"、","")</f>
        <v/>
      </c>
      <c r="AC16" s="42" t="str">
        <f t="shared" si="4"/>
        <v/>
      </c>
      <c r="AD16" s="53" t="str">
        <f t="shared" si="3"/>
        <v/>
      </c>
      <c r="AE16" s="53"/>
    </row>
    <row r="17" spans="3:31" hidden="1">
      <c r="C17" s="42" t="s">
        <v>31</v>
      </c>
      <c r="D17" s="42" t="str">
        <f>IF(D9="●",D$5&amp;"、","")</f>
        <v/>
      </c>
      <c r="E17" s="42" t="str">
        <f t="shared" ref="E17:AC17" si="5">IF(E9="●",E$5&amp;"、","")</f>
        <v/>
      </c>
      <c r="F17" s="42" t="str">
        <f t="shared" si="5"/>
        <v/>
      </c>
      <c r="G17" s="42" t="str">
        <f t="shared" si="5"/>
        <v/>
      </c>
      <c r="H17" s="42" t="str">
        <f t="shared" si="5"/>
        <v/>
      </c>
      <c r="I17" s="42" t="str">
        <f t="shared" si="5"/>
        <v/>
      </c>
      <c r="J17" s="42" t="str">
        <f t="shared" si="5"/>
        <v/>
      </c>
      <c r="K17" s="42" t="str">
        <f t="shared" si="5"/>
        <v/>
      </c>
      <c r="L17" s="42" t="str">
        <f>IF(L9="●",L$5&amp;"、","")</f>
        <v/>
      </c>
      <c r="M17" s="42" t="str">
        <f t="shared" si="5"/>
        <v/>
      </c>
      <c r="N17" s="42" t="str">
        <f t="shared" si="5"/>
        <v/>
      </c>
      <c r="O17" s="42" t="str">
        <f t="shared" si="5"/>
        <v/>
      </c>
      <c r="P17" s="42" t="str">
        <f t="shared" si="5"/>
        <v/>
      </c>
      <c r="Q17" s="42" t="str">
        <f t="shared" si="5"/>
        <v/>
      </c>
      <c r="R17" s="42" t="str">
        <f t="shared" si="5"/>
        <v/>
      </c>
      <c r="S17" s="42" t="str">
        <f t="shared" si="5"/>
        <v/>
      </c>
      <c r="T17" s="42" t="str">
        <f t="shared" si="5"/>
        <v/>
      </c>
      <c r="U17" s="42" t="str">
        <f t="shared" si="5"/>
        <v/>
      </c>
      <c r="V17" s="42" t="str">
        <f>IF(V9="●",V$5&amp;"、","")</f>
        <v/>
      </c>
      <c r="W17" s="42" t="str">
        <f>IF(W9="●",W$5&amp;"、","")</f>
        <v/>
      </c>
      <c r="X17" s="42" t="str">
        <f t="shared" si="5"/>
        <v/>
      </c>
      <c r="Y17" s="42" t="str">
        <f t="shared" si="5"/>
        <v/>
      </c>
      <c r="Z17" s="42" t="str">
        <f t="shared" si="5"/>
        <v/>
      </c>
      <c r="AA17" s="42" t="str">
        <f t="shared" si="5"/>
        <v/>
      </c>
      <c r="AB17" s="42" t="str">
        <f>IF(AB9="●",AB$5&amp;"、","")</f>
        <v/>
      </c>
      <c r="AC17" s="42" t="str">
        <f t="shared" si="5"/>
        <v/>
      </c>
      <c r="AD17" s="53" t="str">
        <f t="shared" si="3"/>
        <v/>
      </c>
      <c r="AE17" s="53"/>
    </row>
    <row r="18" spans="3:31" hidden="1">
      <c r="C18" s="42" t="s">
        <v>236</v>
      </c>
      <c r="D18" s="42" t="str">
        <f>IF(COUNTIF(D7:D8,"●")&gt;1,D$5&amp;"、","")</f>
        <v/>
      </c>
      <c r="E18" s="42" t="str">
        <f t="shared" ref="E18:AC18" si="6">IF(COUNTIF(E7:E8,"●")&gt;1,E$5&amp;"、","")</f>
        <v/>
      </c>
      <c r="F18" s="42" t="str">
        <f t="shared" si="6"/>
        <v/>
      </c>
      <c r="G18" s="42" t="str">
        <f t="shared" si="6"/>
        <v/>
      </c>
      <c r="H18" s="42" t="str">
        <f t="shared" si="6"/>
        <v/>
      </c>
      <c r="I18" s="42" t="str">
        <f>IF(COUNTIF(I7:I8,"●")&gt;1,I$5&amp;"、","")</f>
        <v/>
      </c>
      <c r="J18" s="42" t="str">
        <f t="shared" si="6"/>
        <v/>
      </c>
      <c r="K18" s="42" t="str">
        <f t="shared" si="6"/>
        <v/>
      </c>
      <c r="L18" s="42" t="str">
        <f>IF(COUNTIF(L7:L8,"●")&gt;1,L$5&amp;"、","")</f>
        <v/>
      </c>
      <c r="M18" s="42" t="str">
        <f t="shared" si="6"/>
        <v/>
      </c>
      <c r="N18" s="42" t="str">
        <f>IF(COUNTIF(N7:N8,"●")&gt;1,N$5&amp;"、","")</f>
        <v/>
      </c>
      <c r="O18" s="42" t="str">
        <f t="shared" si="6"/>
        <v/>
      </c>
      <c r="P18" s="42" t="str">
        <f>IF(COUNTIF(P7:P8,"●")&gt;1,P$5&amp;"、","")</f>
        <v/>
      </c>
      <c r="Q18" s="42" t="str">
        <f>IF(COUNTIF(Q7:Q8,"●")&gt;1,Q$5&amp;"、","")</f>
        <v/>
      </c>
      <c r="R18" s="42" t="str">
        <f t="shared" si="6"/>
        <v/>
      </c>
      <c r="S18" s="42" t="str">
        <f t="shared" si="6"/>
        <v/>
      </c>
      <c r="T18" s="42" t="str">
        <f t="shared" si="6"/>
        <v/>
      </c>
      <c r="U18" s="42" t="str">
        <f t="shared" si="6"/>
        <v/>
      </c>
      <c r="V18" s="42" t="str">
        <f t="shared" si="6"/>
        <v/>
      </c>
      <c r="W18" s="42" t="str">
        <f>IF(COUNTIF(W7:W8,"●")&gt;1,W$5&amp;"、","")</f>
        <v/>
      </c>
      <c r="X18" s="42" t="str">
        <f t="shared" si="6"/>
        <v/>
      </c>
      <c r="Y18" s="42" t="str">
        <f t="shared" si="6"/>
        <v/>
      </c>
      <c r="Z18" s="42" t="str">
        <f t="shared" si="6"/>
        <v/>
      </c>
      <c r="AA18" s="42" t="str">
        <f t="shared" si="6"/>
        <v/>
      </c>
      <c r="AB18" s="42" t="str">
        <f>IF(COUNTIF(AB7:AB8,"●")&gt;1,AB$5&amp;"、","")</f>
        <v/>
      </c>
      <c r="AC18" s="42" t="str">
        <f t="shared" si="6"/>
        <v/>
      </c>
      <c r="AD18" s="53" t="str">
        <f t="shared" si="3"/>
        <v/>
      </c>
      <c r="AE18" s="53"/>
    </row>
    <row r="19" spans="3:31" hidden="1">
      <c r="C19" s="42" t="s">
        <v>237</v>
      </c>
      <c r="D19" s="42" t="str">
        <f>IF(COUNTIF(D7,"●")+COUNTIF(D9,"●")&gt;1,D$5&amp;"、","")</f>
        <v/>
      </c>
      <c r="E19" s="42" t="str">
        <f t="shared" ref="E19:AC19" si="7">IF(COUNTIF(E7,"●")+COUNTIF(E9,"●")&gt;1,E$5&amp;"、","")</f>
        <v/>
      </c>
      <c r="F19" s="42" t="str">
        <f t="shared" si="7"/>
        <v/>
      </c>
      <c r="G19" s="42" t="str">
        <f t="shared" si="7"/>
        <v/>
      </c>
      <c r="H19" s="42" t="str">
        <f t="shared" si="7"/>
        <v/>
      </c>
      <c r="I19" s="42" t="str">
        <f t="shared" si="7"/>
        <v/>
      </c>
      <c r="J19" s="42" t="str">
        <f t="shared" si="7"/>
        <v/>
      </c>
      <c r="K19" s="42" t="str">
        <f t="shared" si="7"/>
        <v/>
      </c>
      <c r="L19" s="42" t="str">
        <f t="shared" si="7"/>
        <v/>
      </c>
      <c r="M19" s="42" t="str">
        <f t="shared" si="7"/>
        <v/>
      </c>
      <c r="N19" s="42" t="str">
        <f>IF(COUNTIF(N7,"●")+COUNTIF(N9,"●")&gt;1,N$5&amp;"、","")</f>
        <v/>
      </c>
      <c r="O19" s="42" t="str">
        <f t="shared" si="7"/>
        <v/>
      </c>
      <c r="P19" s="42" t="str">
        <f t="shared" si="7"/>
        <v/>
      </c>
      <c r="Q19" s="42" t="str">
        <f t="shared" si="7"/>
        <v/>
      </c>
      <c r="R19" s="42" t="str">
        <f t="shared" si="7"/>
        <v/>
      </c>
      <c r="S19" s="42" t="str">
        <f>IF(COUNTIF(S7,"●")+COUNTIF(S9,"●")&gt;1,S$5&amp;"、","")</f>
        <v/>
      </c>
      <c r="T19" s="42" t="str">
        <f t="shared" si="7"/>
        <v/>
      </c>
      <c r="U19" s="42" t="str">
        <f t="shared" si="7"/>
        <v/>
      </c>
      <c r="V19" s="42" t="str">
        <f t="shared" si="7"/>
        <v/>
      </c>
      <c r="W19" s="42" t="str">
        <f t="shared" si="7"/>
        <v/>
      </c>
      <c r="X19" s="42" t="str">
        <f t="shared" si="7"/>
        <v/>
      </c>
      <c r="Y19" s="42" t="str">
        <f t="shared" si="7"/>
        <v/>
      </c>
      <c r="Z19" s="42" t="str">
        <f t="shared" si="7"/>
        <v/>
      </c>
      <c r="AA19" s="42" t="str">
        <f t="shared" si="7"/>
        <v/>
      </c>
      <c r="AB19" s="42" t="str">
        <f>IF(COUNTIF(AB7,"●")+COUNTIF(AB9,"●")&gt;1,AB$5&amp;"、","")</f>
        <v/>
      </c>
      <c r="AC19" s="42" t="str">
        <f t="shared" si="7"/>
        <v/>
      </c>
      <c r="AD19" s="53" t="str">
        <f t="shared" si="3"/>
        <v/>
      </c>
      <c r="AE19" s="53"/>
    </row>
  </sheetData>
  <mergeCells count="4">
    <mergeCell ref="AG1:AH1"/>
    <mergeCell ref="D4:O4"/>
    <mergeCell ref="P4:X4"/>
    <mergeCell ref="Y4:AC4"/>
  </mergeCells>
  <phoneticPr fontId="19"/>
  <conditionalFormatting sqref="AH1:AH1048576">
    <cfRule type="containsText" dxfId="2" priority="1" operator="containsText" text="（正常）">
      <formula>NOT(ISERROR(SEARCH("（正常）",AH1)))</formula>
    </cfRule>
    <cfRule type="containsText" dxfId="1" priority="2" operator="containsText" text="（エラー）">
      <formula>NOT(ISERROR(SEARCH("（エラー）",AH1)))</formula>
    </cfRule>
    <cfRule type="containsText" dxfId="0" priority="3" operator="containsText" text="（注意）">
      <formula>NOT(ISERROR(SEARCH("（注意）",AH1)))</formula>
    </cfRule>
  </conditionalFormatting>
  <dataValidations count="1">
    <dataValidation type="list" allowBlank="1" showInputMessage="1" showErrorMessage="1" sqref="D6:AC6 D8:AC9 P7:X7" xr:uid="{3C9FF2CB-2D85-47D7-8697-09B791E895BB}">
      <formula1>"●"</formula1>
    </dataValidation>
  </dataValidations>
  <printOptions horizontalCentered="1"/>
  <pageMargins left="0.19685039370078741" right="0.19685039370078741" top="0.74803149606299213" bottom="0.74803149606299213" header="0.31496062992125984" footer="0.31496062992125984"/>
  <pageSetup paperSize="9" scale="74" orientation="landscape"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30325F-612B-4360-8049-AFF6EC0CBC08}">
  <sheetPr>
    <pageSetUpPr fitToPage="1"/>
  </sheetPr>
  <dimension ref="B1:J63"/>
  <sheetViews>
    <sheetView zoomScaleNormal="100" workbookViewId="0"/>
  </sheetViews>
  <sheetFormatPr defaultRowHeight="18"/>
  <cols>
    <col min="3" max="3" width="14.796875" customWidth="1"/>
    <col min="5" max="5" width="14.796875" customWidth="1"/>
  </cols>
  <sheetData>
    <row r="1" spans="2:10" s="40" customFormat="1">
      <c r="B1" s="40" t="s">
        <v>238</v>
      </c>
      <c r="C1" s="40" t="s">
        <v>239</v>
      </c>
      <c r="D1" s="40" t="s">
        <v>240</v>
      </c>
      <c r="E1" s="40" t="s">
        <v>103</v>
      </c>
      <c r="F1" s="40" t="s">
        <v>241</v>
      </c>
      <c r="G1" s="40" t="s">
        <v>87</v>
      </c>
      <c r="H1" s="40" t="s">
        <v>84</v>
      </c>
      <c r="I1" s="40" t="s">
        <v>24</v>
      </c>
      <c r="J1" s="40" t="s">
        <v>104</v>
      </c>
    </row>
    <row r="2" spans="2:10">
      <c r="B2" t="s">
        <v>242</v>
      </c>
      <c r="C2" t="s">
        <v>28</v>
      </c>
      <c r="D2" t="s">
        <v>243</v>
      </c>
      <c r="E2" t="s">
        <v>105</v>
      </c>
      <c r="F2" t="s">
        <v>244</v>
      </c>
      <c r="G2" t="s">
        <v>245</v>
      </c>
      <c r="H2" t="s">
        <v>84</v>
      </c>
      <c r="I2" s="21" t="s">
        <v>246</v>
      </c>
      <c r="J2" t="s">
        <v>106</v>
      </c>
    </row>
    <row r="3" spans="2:10">
      <c r="B3" t="s">
        <v>206</v>
      </c>
      <c r="C3" t="s">
        <v>30</v>
      </c>
      <c r="E3" t="s">
        <v>107</v>
      </c>
      <c r="I3" s="21" t="s">
        <v>247</v>
      </c>
      <c r="J3" t="s">
        <v>108</v>
      </c>
    </row>
    <row r="4" spans="2:10">
      <c r="B4" t="s">
        <v>207</v>
      </c>
      <c r="C4" t="s">
        <v>31</v>
      </c>
      <c r="E4" t="s">
        <v>109</v>
      </c>
      <c r="J4" t="s">
        <v>110</v>
      </c>
    </row>
    <row r="5" spans="2:10">
      <c r="B5" t="s">
        <v>208</v>
      </c>
      <c r="C5" t="s">
        <v>236</v>
      </c>
      <c r="E5" t="s">
        <v>111</v>
      </c>
    </row>
    <row r="6" spans="2:10">
      <c r="B6" t="s">
        <v>209</v>
      </c>
      <c r="C6" t="s">
        <v>237</v>
      </c>
      <c r="E6" t="s">
        <v>112</v>
      </c>
    </row>
    <row r="7" spans="2:10">
      <c r="B7" t="s">
        <v>210</v>
      </c>
      <c r="E7" t="s">
        <v>113</v>
      </c>
    </row>
    <row r="8" spans="2:10">
      <c r="B8" t="s">
        <v>211</v>
      </c>
      <c r="E8" t="s">
        <v>114</v>
      </c>
    </row>
    <row r="9" spans="2:10">
      <c r="B9" t="s">
        <v>212</v>
      </c>
      <c r="E9" t="s">
        <v>115</v>
      </c>
    </row>
    <row r="10" spans="2:10">
      <c r="B10" t="s">
        <v>213</v>
      </c>
      <c r="E10" t="s">
        <v>116</v>
      </c>
    </row>
    <row r="11" spans="2:10">
      <c r="B11" t="s">
        <v>214</v>
      </c>
      <c r="E11" t="s">
        <v>117</v>
      </c>
    </row>
    <row r="12" spans="2:10">
      <c r="B12" t="s">
        <v>215</v>
      </c>
      <c r="E12" t="s">
        <v>118</v>
      </c>
    </row>
    <row r="13" spans="2:10">
      <c r="B13" t="s">
        <v>216</v>
      </c>
      <c r="E13" t="s">
        <v>119</v>
      </c>
    </row>
    <row r="14" spans="2:10">
      <c r="B14" t="s">
        <v>217</v>
      </c>
      <c r="E14" t="s">
        <v>120</v>
      </c>
    </row>
    <row r="15" spans="2:10">
      <c r="B15" t="s">
        <v>218</v>
      </c>
      <c r="E15" t="s">
        <v>121</v>
      </c>
    </row>
    <row r="16" spans="2:10">
      <c r="B16" t="s">
        <v>219</v>
      </c>
      <c r="E16" t="s">
        <v>122</v>
      </c>
    </row>
    <row r="17" spans="2:5">
      <c r="B17" t="s">
        <v>220</v>
      </c>
      <c r="E17" t="s">
        <v>123</v>
      </c>
    </row>
    <row r="18" spans="2:5">
      <c r="B18" t="s">
        <v>221</v>
      </c>
      <c r="E18" t="s">
        <v>124</v>
      </c>
    </row>
    <row r="19" spans="2:5">
      <c r="B19" t="s">
        <v>222</v>
      </c>
      <c r="E19" t="s">
        <v>125</v>
      </c>
    </row>
    <row r="20" spans="2:5">
      <c r="B20" t="s">
        <v>223</v>
      </c>
      <c r="E20" t="s">
        <v>126</v>
      </c>
    </row>
    <row r="21" spans="2:5">
      <c r="B21" t="s">
        <v>224</v>
      </c>
      <c r="E21" t="s">
        <v>127</v>
      </c>
    </row>
    <row r="22" spans="2:5">
      <c r="B22" t="s">
        <v>225</v>
      </c>
      <c r="E22" t="s">
        <v>128</v>
      </c>
    </row>
    <row r="23" spans="2:5">
      <c r="B23" t="s">
        <v>226</v>
      </c>
      <c r="E23" t="s">
        <v>129</v>
      </c>
    </row>
    <row r="24" spans="2:5">
      <c r="B24" t="s">
        <v>227</v>
      </c>
      <c r="E24" t="s">
        <v>130</v>
      </c>
    </row>
    <row r="25" spans="2:5">
      <c r="B25" t="s">
        <v>228</v>
      </c>
      <c r="E25" t="s">
        <v>131</v>
      </c>
    </row>
    <row r="26" spans="2:5">
      <c r="B26" t="s">
        <v>229</v>
      </c>
      <c r="E26" t="s">
        <v>132</v>
      </c>
    </row>
    <row r="27" spans="2:5">
      <c r="B27" t="s">
        <v>230</v>
      </c>
      <c r="E27" t="s">
        <v>133</v>
      </c>
    </row>
    <row r="28" spans="2:5">
      <c r="E28" t="s">
        <v>134</v>
      </c>
    </row>
    <row r="29" spans="2:5">
      <c r="E29" t="s">
        <v>135</v>
      </c>
    </row>
    <row r="30" spans="2:5">
      <c r="E30" t="s">
        <v>136</v>
      </c>
    </row>
    <row r="31" spans="2:5">
      <c r="E31" t="s">
        <v>137</v>
      </c>
    </row>
    <row r="32" spans="2:5">
      <c r="E32" t="s">
        <v>138</v>
      </c>
    </row>
    <row r="33" spans="5:5">
      <c r="E33" t="s">
        <v>139</v>
      </c>
    </row>
    <row r="34" spans="5:5">
      <c r="E34" t="s">
        <v>140</v>
      </c>
    </row>
    <row r="35" spans="5:5">
      <c r="E35" t="s">
        <v>141</v>
      </c>
    </row>
    <row r="36" spans="5:5">
      <c r="E36" t="s">
        <v>142</v>
      </c>
    </row>
    <row r="37" spans="5:5">
      <c r="E37" t="s">
        <v>143</v>
      </c>
    </row>
    <row r="38" spans="5:5">
      <c r="E38" t="s">
        <v>144</v>
      </c>
    </row>
    <row r="39" spans="5:5">
      <c r="E39" t="s">
        <v>145</v>
      </c>
    </row>
    <row r="40" spans="5:5">
      <c r="E40" t="s">
        <v>146</v>
      </c>
    </row>
    <row r="41" spans="5:5">
      <c r="E41" t="s">
        <v>147</v>
      </c>
    </row>
    <row r="42" spans="5:5">
      <c r="E42" t="s">
        <v>148</v>
      </c>
    </row>
    <row r="43" spans="5:5">
      <c r="E43" t="s">
        <v>149</v>
      </c>
    </row>
    <row r="44" spans="5:5">
      <c r="E44" t="s">
        <v>150</v>
      </c>
    </row>
    <row r="45" spans="5:5">
      <c r="E45" t="s">
        <v>151</v>
      </c>
    </row>
    <row r="46" spans="5:5">
      <c r="E46" t="s">
        <v>152</v>
      </c>
    </row>
    <row r="47" spans="5:5">
      <c r="E47" t="s">
        <v>153</v>
      </c>
    </row>
    <row r="48" spans="5:5">
      <c r="E48" t="s">
        <v>154</v>
      </c>
    </row>
    <row r="49" spans="5:5">
      <c r="E49" t="s">
        <v>155</v>
      </c>
    </row>
    <row r="50" spans="5:5">
      <c r="E50" t="s">
        <v>156</v>
      </c>
    </row>
    <row r="51" spans="5:5">
      <c r="E51" t="s">
        <v>157</v>
      </c>
    </row>
    <row r="52" spans="5:5">
      <c r="E52" t="s">
        <v>158</v>
      </c>
    </row>
    <row r="53" spans="5:5">
      <c r="E53" t="s">
        <v>159</v>
      </c>
    </row>
    <row r="54" spans="5:5">
      <c r="E54" t="s">
        <v>160</v>
      </c>
    </row>
    <row r="55" spans="5:5">
      <c r="E55" t="s">
        <v>161</v>
      </c>
    </row>
    <row r="56" spans="5:5">
      <c r="E56" t="s">
        <v>162</v>
      </c>
    </row>
    <row r="57" spans="5:5">
      <c r="E57" t="s">
        <v>163</v>
      </c>
    </row>
    <row r="58" spans="5:5">
      <c r="E58" t="s">
        <v>164</v>
      </c>
    </row>
    <row r="59" spans="5:5">
      <c r="E59" t="s">
        <v>165</v>
      </c>
    </row>
    <row r="60" spans="5:5">
      <c r="E60" t="s">
        <v>166</v>
      </c>
    </row>
    <row r="61" spans="5:5">
      <c r="E61" t="s">
        <v>167</v>
      </c>
    </row>
    <row r="62" spans="5:5">
      <c r="E62" t="s">
        <v>168</v>
      </c>
    </row>
    <row r="63" spans="5:5">
      <c r="E63" t="s">
        <v>169</v>
      </c>
    </row>
  </sheetData>
  <phoneticPr fontId="19"/>
  <pageMargins left="0.7" right="0.7" top="0.75" bottom="0.75" header="0.3" footer="0.3"/>
  <pageSetup paperSize="9" scale="6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提出書類一覧_14条</vt:lpstr>
      <vt:lpstr>様式第20</vt:lpstr>
      <vt:lpstr>マスタ_地歴年表</vt:lpstr>
      <vt:lpstr>土地所在地一覧</vt:lpstr>
      <vt:lpstr>地歴年表</vt:lpstr>
      <vt:lpstr>（入力用シート）汚染状態一覧_様式20</vt:lpstr>
      <vt:lpstr>マスタ</vt:lpstr>
      <vt:lpstr>'（入力用シート）汚染状態一覧_様式20'!Print_Area</vt:lpstr>
      <vt:lpstr>地歴年表!Print_Area</vt:lpstr>
      <vt:lpstr>提出書類一覧_14条!Print_Area</vt:lpstr>
      <vt:lpstr>土地所在地一覧!Print_Area</vt:lpstr>
      <vt:lpstr>様式第20!Print_Area</vt:lpstr>
      <vt:lpstr>地歴年表!Print_Titles</vt:lpstr>
      <vt:lpstr>土地所在地一覧!Print_Titles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2024-03-20T00:05:58Z</dcterms:created>
  <dcterms:modified xsi:type="dcterms:W3CDTF">2024-03-20T00:06:03Z</dcterms:modified>
  <cp:category/>
  <cp:contentStatus/>
</cp:coreProperties>
</file>