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202.23\c4環境保安課\R5 LP補助事業（補正）\03_R6三定補正\60_周知\HP\08_記載例\1204差替え\"/>
    </mc:Choice>
  </mc:AlternateContent>
  <bookViews>
    <workbookView xWindow="0" yWindow="0" windowWidth="19200" windowHeight="7110"/>
  </bookViews>
  <sheets>
    <sheet name="実績報告" sheetId="1" r:id="rId1"/>
    <sheet name="別紙_一覧表" sheetId="2" r:id="rId2"/>
    <sheet name="実績報告 (記入例)" sheetId="3" r:id="rId3"/>
    <sheet name="別紙_一覧表 (記入例)" sheetId="5" r:id="rId4"/>
  </sheets>
  <definedNames>
    <definedName name="_xlnm._FilterDatabase" localSheetId="1" hidden="1">別紙_一覧表!$A$19:$H$19</definedName>
    <definedName name="_xlnm.Print_Area" localSheetId="0">実績報告!$A$1:$K$44</definedName>
    <definedName name="_xlnm.Print_Area" localSheetId="2">'実績報告 (記入例)'!$A$1:$K$44</definedName>
    <definedName name="_xlnm.Print_Area" localSheetId="1">別紙_一覧表!$A$1:$H$191</definedName>
    <definedName name="_xlnm.Print_Area" localSheetId="3">'別紙_一覧表 (記入例)'!$A$1:$H$32</definedName>
    <definedName name="_xlnm.Print_Titles" localSheetId="1">別紙_一覧表!$2:$18</definedName>
    <definedName name="_xlnm.Print_Titles" localSheetId="3">'別紙_一覧表 (記入例)'!$2:$18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3" l="1"/>
  <c r="C25" i="3"/>
  <c r="C28" i="3"/>
  <c r="C27" i="3"/>
  <c r="C26" i="3"/>
  <c r="H29" i="5"/>
  <c r="G29" i="5" s="1"/>
  <c r="F29" i="5"/>
  <c r="A29" i="5"/>
  <c r="H28" i="5"/>
  <c r="G28" i="5" s="1"/>
  <c r="F28" i="5"/>
  <c r="A28" i="5"/>
  <c r="H27" i="5"/>
  <c r="G27" i="5" s="1"/>
  <c r="F27" i="5"/>
  <c r="A27" i="5"/>
  <c r="H26" i="5"/>
  <c r="G26" i="5" s="1"/>
  <c r="F26" i="5"/>
  <c r="A26" i="5"/>
  <c r="H25" i="5"/>
  <c r="G25" i="5" s="1"/>
  <c r="F25" i="5"/>
  <c r="A25" i="5"/>
  <c r="H24" i="5"/>
  <c r="G24" i="5" s="1"/>
  <c r="F24" i="5"/>
  <c r="A24" i="5"/>
  <c r="H23" i="5"/>
  <c r="G23" i="5" s="1"/>
  <c r="F23" i="5"/>
  <c r="A23" i="5"/>
  <c r="H22" i="5"/>
  <c r="G22" i="5" s="1"/>
  <c r="F22" i="5"/>
  <c r="A22" i="5"/>
  <c r="H21" i="5"/>
  <c r="G21" i="5" s="1"/>
  <c r="F21" i="5"/>
  <c r="A21" i="5"/>
  <c r="H20" i="5"/>
  <c r="H31" i="5" s="1"/>
  <c r="C10" i="5" s="1"/>
  <c r="F20" i="5"/>
  <c r="C16" i="5" s="1"/>
  <c r="A20" i="5"/>
  <c r="D18" i="5"/>
  <c r="D11" i="5"/>
  <c r="E5" i="5"/>
  <c r="B5" i="5"/>
  <c r="C27" i="1"/>
  <c r="C26" i="1"/>
  <c r="H189" i="2"/>
  <c r="G189" i="2"/>
  <c r="F189" i="2"/>
  <c r="A189" i="2"/>
  <c r="H188" i="2"/>
  <c r="G188" i="2"/>
  <c r="F188" i="2"/>
  <c r="A188" i="2"/>
  <c r="H187" i="2"/>
  <c r="G187" i="2"/>
  <c r="F187" i="2"/>
  <c r="A187" i="2"/>
  <c r="H186" i="2"/>
  <c r="G186" i="2"/>
  <c r="F186" i="2"/>
  <c r="A186" i="2"/>
  <c r="H185" i="2"/>
  <c r="G185" i="2"/>
  <c r="F185" i="2"/>
  <c r="A185" i="2"/>
  <c r="H184" i="2"/>
  <c r="G184" i="2"/>
  <c r="F184" i="2"/>
  <c r="A184" i="2"/>
  <c r="H183" i="2"/>
  <c r="G183" i="2"/>
  <c r="F183" i="2"/>
  <c r="A183" i="2"/>
  <c r="H182" i="2"/>
  <c r="G182" i="2"/>
  <c r="F182" i="2"/>
  <c r="A182" i="2"/>
  <c r="H181" i="2"/>
  <c r="G181" i="2"/>
  <c r="F181" i="2"/>
  <c r="A181" i="2"/>
  <c r="H180" i="2"/>
  <c r="G180" i="2"/>
  <c r="F180" i="2"/>
  <c r="A180" i="2"/>
  <c r="H179" i="2"/>
  <c r="G179" i="2"/>
  <c r="F179" i="2"/>
  <c r="A179" i="2"/>
  <c r="H178" i="2"/>
  <c r="G178" i="2"/>
  <c r="F178" i="2"/>
  <c r="A178" i="2"/>
  <c r="H177" i="2"/>
  <c r="G177" i="2"/>
  <c r="F177" i="2"/>
  <c r="A177" i="2"/>
  <c r="H176" i="2"/>
  <c r="G176" i="2"/>
  <c r="F176" i="2"/>
  <c r="A176" i="2"/>
  <c r="H175" i="2"/>
  <c r="G175" i="2"/>
  <c r="F175" i="2"/>
  <c r="A175" i="2"/>
  <c r="H174" i="2"/>
  <c r="G174" i="2"/>
  <c r="F174" i="2"/>
  <c r="A174" i="2"/>
  <c r="H173" i="2"/>
  <c r="G173" i="2"/>
  <c r="F173" i="2"/>
  <c r="A173" i="2"/>
  <c r="H172" i="2"/>
  <c r="G172" i="2"/>
  <c r="F172" i="2"/>
  <c r="A172" i="2"/>
  <c r="H171" i="2"/>
  <c r="G171" i="2"/>
  <c r="F171" i="2"/>
  <c r="A171" i="2"/>
  <c r="H170" i="2"/>
  <c r="G170" i="2"/>
  <c r="F170" i="2"/>
  <c r="A170" i="2"/>
  <c r="H169" i="2"/>
  <c r="G169" i="2"/>
  <c r="F169" i="2"/>
  <c r="A169" i="2"/>
  <c r="H168" i="2"/>
  <c r="G168" i="2"/>
  <c r="F168" i="2"/>
  <c r="A168" i="2"/>
  <c r="H167" i="2"/>
  <c r="G167" i="2"/>
  <c r="F167" i="2"/>
  <c r="A167" i="2"/>
  <c r="H166" i="2"/>
  <c r="G166" i="2"/>
  <c r="F166" i="2"/>
  <c r="A166" i="2"/>
  <c r="H165" i="2"/>
  <c r="G165" i="2"/>
  <c r="F165" i="2"/>
  <c r="A165" i="2"/>
  <c r="H164" i="2"/>
  <c r="G164" i="2"/>
  <c r="F164" i="2"/>
  <c r="A164" i="2"/>
  <c r="H163" i="2"/>
  <c r="G163" i="2"/>
  <c r="F163" i="2"/>
  <c r="A163" i="2"/>
  <c r="H162" i="2"/>
  <c r="G162" i="2"/>
  <c r="F162" i="2"/>
  <c r="A162" i="2"/>
  <c r="H161" i="2"/>
  <c r="G161" i="2"/>
  <c r="F161" i="2"/>
  <c r="A161" i="2"/>
  <c r="H160" i="2"/>
  <c r="G160" i="2"/>
  <c r="F160" i="2"/>
  <c r="A160" i="2"/>
  <c r="H159" i="2"/>
  <c r="G159" i="2"/>
  <c r="F159" i="2"/>
  <c r="A159" i="2"/>
  <c r="H158" i="2"/>
  <c r="G158" i="2"/>
  <c r="F158" i="2"/>
  <c r="A158" i="2"/>
  <c r="H157" i="2"/>
  <c r="G157" i="2"/>
  <c r="F157" i="2"/>
  <c r="A157" i="2"/>
  <c r="H156" i="2"/>
  <c r="G156" i="2"/>
  <c r="F156" i="2"/>
  <c r="A156" i="2"/>
  <c r="H155" i="2"/>
  <c r="G155" i="2"/>
  <c r="F155" i="2"/>
  <c r="A155" i="2"/>
  <c r="H154" i="2"/>
  <c r="G154" i="2"/>
  <c r="F154" i="2"/>
  <c r="A154" i="2"/>
  <c r="H153" i="2"/>
  <c r="G153" i="2"/>
  <c r="F153" i="2"/>
  <c r="A153" i="2"/>
  <c r="H152" i="2"/>
  <c r="G152" i="2"/>
  <c r="F152" i="2"/>
  <c r="A152" i="2"/>
  <c r="H151" i="2"/>
  <c r="G151" i="2"/>
  <c r="F151" i="2"/>
  <c r="A151" i="2"/>
  <c r="H150" i="2"/>
  <c r="G150" i="2"/>
  <c r="F150" i="2"/>
  <c r="A150" i="2"/>
  <c r="H149" i="2"/>
  <c r="G149" i="2"/>
  <c r="F149" i="2"/>
  <c r="A149" i="2"/>
  <c r="H148" i="2"/>
  <c r="G148" i="2"/>
  <c r="F148" i="2"/>
  <c r="A148" i="2"/>
  <c r="H147" i="2"/>
  <c r="G147" i="2"/>
  <c r="F147" i="2"/>
  <c r="A147" i="2"/>
  <c r="H146" i="2"/>
  <c r="G146" i="2"/>
  <c r="F146" i="2"/>
  <c r="A146" i="2"/>
  <c r="H145" i="2"/>
  <c r="G145" i="2"/>
  <c r="F145" i="2"/>
  <c r="A145" i="2"/>
  <c r="H144" i="2"/>
  <c r="G144" i="2"/>
  <c r="F144" i="2"/>
  <c r="A144" i="2"/>
  <c r="H143" i="2"/>
  <c r="G143" i="2"/>
  <c r="F143" i="2"/>
  <c r="A143" i="2"/>
  <c r="H142" i="2"/>
  <c r="G142" i="2"/>
  <c r="F142" i="2"/>
  <c r="A142" i="2"/>
  <c r="H141" i="2"/>
  <c r="G141" i="2"/>
  <c r="F141" i="2"/>
  <c r="A141" i="2"/>
  <c r="H140" i="2"/>
  <c r="G140" i="2"/>
  <c r="F140" i="2"/>
  <c r="A140" i="2"/>
  <c r="H139" i="2"/>
  <c r="G139" i="2"/>
  <c r="F139" i="2"/>
  <c r="A139" i="2"/>
  <c r="H138" i="2"/>
  <c r="G138" i="2"/>
  <c r="F138" i="2"/>
  <c r="A138" i="2"/>
  <c r="H137" i="2"/>
  <c r="G137" i="2"/>
  <c r="F137" i="2"/>
  <c r="A137" i="2"/>
  <c r="H136" i="2"/>
  <c r="G136" i="2"/>
  <c r="F136" i="2"/>
  <c r="A136" i="2"/>
  <c r="H135" i="2"/>
  <c r="G135" i="2"/>
  <c r="F135" i="2"/>
  <c r="A135" i="2"/>
  <c r="H134" i="2"/>
  <c r="G134" i="2"/>
  <c r="F134" i="2"/>
  <c r="A134" i="2"/>
  <c r="H133" i="2"/>
  <c r="G133" i="2"/>
  <c r="F133" i="2"/>
  <c r="A133" i="2"/>
  <c r="H132" i="2"/>
  <c r="G132" i="2"/>
  <c r="F132" i="2"/>
  <c r="A132" i="2"/>
  <c r="H131" i="2"/>
  <c r="G131" i="2"/>
  <c r="F131" i="2"/>
  <c r="A131" i="2"/>
  <c r="H130" i="2"/>
  <c r="G130" i="2"/>
  <c r="F130" i="2"/>
  <c r="A130" i="2"/>
  <c r="H129" i="2"/>
  <c r="G129" i="2"/>
  <c r="F129" i="2"/>
  <c r="A129" i="2"/>
  <c r="H128" i="2"/>
  <c r="G128" i="2"/>
  <c r="F128" i="2"/>
  <c r="A128" i="2"/>
  <c r="H127" i="2"/>
  <c r="G127" i="2"/>
  <c r="F127" i="2"/>
  <c r="A127" i="2"/>
  <c r="H126" i="2"/>
  <c r="G126" i="2"/>
  <c r="F126" i="2"/>
  <c r="A126" i="2"/>
  <c r="H125" i="2"/>
  <c r="G125" i="2"/>
  <c r="F125" i="2"/>
  <c r="A125" i="2"/>
  <c r="H124" i="2"/>
  <c r="G124" i="2"/>
  <c r="F124" i="2"/>
  <c r="A124" i="2"/>
  <c r="H123" i="2"/>
  <c r="G123" i="2"/>
  <c r="F123" i="2"/>
  <c r="A123" i="2"/>
  <c r="H122" i="2"/>
  <c r="G122" i="2"/>
  <c r="F122" i="2"/>
  <c r="A122" i="2"/>
  <c r="H121" i="2"/>
  <c r="G121" i="2"/>
  <c r="F121" i="2"/>
  <c r="A121" i="2"/>
  <c r="H120" i="2"/>
  <c r="G120" i="2"/>
  <c r="F120" i="2"/>
  <c r="A120" i="2"/>
  <c r="H119" i="2"/>
  <c r="G119" i="2"/>
  <c r="F119" i="2"/>
  <c r="A119" i="2"/>
  <c r="H118" i="2"/>
  <c r="G118" i="2"/>
  <c r="F118" i="2"/>
  <c r="A118" i="2"/>
  <c r="H117" i="2"/>
  <c r="G117" i="2"/>
  <c r="F117" i="2"/>
  <c r="A117" i="2"/>
  <c r="H116" i="2"/>
  <c r="G116" i="2"/>
  <c r="F116" i="2"/>
  <c r="A116" i="2"/>
  <c r="H115" i="2"/>
  <c r="G115" i="2"/>
  <c r="F115" i="2"/>
  <c r="A115" i="2"/>
  <c r="H114" i="2"/>
  <c r="G114" i="2"/>
  <c r="F114" i="2"/>
  <c r="A114" i="2"/>
  <c r="H113" i="2"/>
  <c r="G113" i="2"/>
  <c r="F113" i="2"/>
  <c r="A113" i="2"/>
  <c r="H112" i="2"/>
  <c r="G112" i="2"/>
  <c r="F112" i="2"/>
  <c r="A112" i="2"/>
  <c r="H111" i="2"/>
  <c r="G111" i="2"/>
  <c r="F111" i="2"/>
  <c r="A111" i="2"/>
  <c r="H110" i="2"/>
  <c r="G110" i="2"/>
  <c r="F110" i="2"/>
  <c r="A110" i="2"/>
  <c r="H109" i="2"/>
  <c r="G109" i="2"/>
  <c r="F109" i="2"/>
  <c r="A109" i="2"/>
  <c r="H108" i="2"/>
  <c r="G108" i="2"/>
  <c r="F108" i="2"/>
  <c r="A108" i="2"/>
  <c r="H107" i="2"/>
  <c r="G107" i="2"/>
  <c r="F107" i="2"/>
  <c r="A107" i="2"/>
  <c r="H106" i="2"/>
  <c r="G106" i="2"/>
  <c r="F106" i="2"/>
  <c r="A106" i="2"/>
  <c r="H105" i="2"/>
  <c r="G105" i="2"/>
  <c r="F105" i="2"/>
  <c r="A105" i="2"/>
  <c r="H104" i="2"/>
  <c r="G104" i="2"/>
  <c r="F104" i="2"/>
  <c r="A104" i="2"/>
  <c r="H103" i="2"/>
  <c r="G103" i="2"/>
  <c r="F103" i="2"/>
  <c r="A103" i="2"/>
  <c r="H102" i="2"/>
  <c r="G102" i="2"/>
  <c r="F102" i="2"/>
  <c r="A102" i="2"/>
  <c r="H101" i="2"/>
  <c r="G101" i="2"/>
  <c r="F101" i="2"/>
  <c r="A101" i="2"/>
  <c r="H100" i="2"/>
  <c r="G100" i="2"/>
  <c r="F100" i="2"/>
  <c r="A100" i="2"/>
  <c r="H99" i="2"/>
  <c r="G99" i="2"/>
  <c r="F99" i="2"/>
  <c r="A99" i="2"/>
  <c r="H98" i="2"/>
  <c r="G98" i="2"/>
  <c r="F98" i="2"/>
  <c r="A98" i="2"/>
  <c r="H97" i="2"/>
  <c r="G97" i="2"/>
  <c r="F97" i="2"/>
  <c r="A97" i="2"/>
  <c r="H96" i="2"/>
  <c r="G96" i="2"/>
  <c r="F96" i="2"/>
  <c r="A96" i="2"/>
  <c r="H95" i="2"/>
  <c r="G95" i="2"/>
  <c r="F95" i="2"/>
  <c r="A95" i="2"/>
  <c r="H94" i="2"/>
  <c r="G94" i="2"/>
  <c r="F94" i="2"/>
  <c r="A94" i="2"/>
  <c r="H93" i="2"/>
  <c r="G93" i="2"/>
  <c r="F93" i="2"/>
  <c r="A93" i="2"/>
  <c r="H92" i="2"/>
  <c r="G92" i="2"/>
  <c r="F92" i="2"/>
  <c r="A92" i="2"/>
  <c r="H91" i="2"/>
  <c r="G91" i="2"/>
  <c r="F91" i="2"/>
  <c r="A91" i="2"/>
  <c r="H90" i="2"/>
  <c r="G90" i="2"/>
  <c r="F90" i="2"/>
  <c r="A90" i="2"/>
  <c r="H89" i="2"/>
  <c r="G89" i="2"/>
  <c r="F89" i="2"/>
  <c r="A89" i="2"/>
  <c r="H88" i="2"/>
  <c r="G88" i="2"/>
  <c r="F88" i="2"/>
  <c r="A88" i="2"/>
  <c r="H87" i="2"/>
  <c r="G87" i="2"/>
  <c r="F87" i="2"/>
  <c r="A87" i="2"/>
  <c r="H86" i="2"/>
  <c r="G86" i="2"/>
  <c r="F86" i="2"/>
  <c r="A86" i="2"/>
  <c r="H85" i="2"/>
  <c r="G85" i="2"/>
  <c r="F85" i="2"/>
  <c r="A85" i="2"/>
  <c r="H84" i="2"/>
  <c r="G84" i="2"/>
  <c r="F84" i="2"/>
  <c r="A84" i="2"/>
  <c r="H83" i="2"/>
  <c r="G83" i="2"/>
  <c r="F83" i="2"/>
  <c r="A83" i="2"/>
  <c r="H82" i="2"/>
  <c r="G82" i="2"/>
  <c r="F82" i="2"/>
  <c r="A82" i="2"/>
  <c r="H81" i="2"/>
  <c r="G81" i="2"/>
  <c r="F81" i="2"/>
  <c r="A81" i="2"/>
  <c r="H80" i="2"/>
  <c r="G80" i="2"/>
  <c r="F80" i="2"/>
  <c r="A80" i="2"/>
  <c r="H79" i="2"/>
  <c r="G79" i="2"/>
  <c r="F79" i="2"/>
  <c r="A79" i="2"/>
  <c r="H78" i="2"/>
  <c r="G78" i="2"/>
  <c r="F78" i="2"/>
  <c r="A78" i="2"/>
  <c r="H77" i="2"/>
  <c r="G77" i="2"/>
  <c r="F77" i="2"/>
  <c r="A77" i="2"/>
  <c r="H76" i="2"/>
  <c r="G76" i="2"/>
  <c r="F76" i="2"/>
  <c r="A76" i="2"/>
  <c r="H75" i="2"/>
  <c r="G75" i="2"/>
  <c r="F75" i="2"/>
  <c r="A75" i="2"/>
  <c r="H74" i="2"/>
  <c r="G74" i="2"/>
  <c r="F74" i="2"/>
  <c r="A74" i="2"/>
  <c r="H73" i="2"/>
  <c r="G73" i="2"/>
  <c r="F73" i="2"/>
  <c r="A73" i="2"/>
  <c r="H72" i="2"/>
  <c r="G72" i="2"/>
  <c r="F72" i="2"/>
  <c r="A72" i="2"/>
  <c r="H71" i="2"/>
  <c r="G71" i="2"/>
  <c r="F71" i="2"/>
  <c r="A71" i="2"/>
  <c r="H70" i="2"/>
  <c r="G70" i="2"/>
  <c r="F70" i="2"/>
  <c r="A70" i="2"/>
  <c r="H69" i="2"/>
  <c r="G69" i="2"/>
  <c r="F69" i="2"/>
  <c r="A69" i="2"/>
  <c r="H68" i="2"/>
  <c r="G68" i="2"/>
  <c r="F68" i="2"/>
  <c r="A68" i="2"/>
  <c r="H67" i="2"/>
  <c r="G67" i="2"/>
  <c r="F67" i="2"/>
  <c r="A67" i="2"/>
  <c r="H66" i="2"/>
  <c r="G66" i="2"/>
  <c r="F66" i="2"/>
  <c r="A66" i="2"/>
  <c r="H65" i="2"/>
  <c r="G65" i="2"/>
  <c r="F65" i="2"/>
  <c r="A65" i="2"/>
  <c r="H64" i="2"/>
  <c r="G64" i="2"/>
  <c r="F64" i="2"/>
  <c r="A64" i="2"/>
  <c r="H63" i="2"/>
  <c r="G63" i="2"/>
  <c r="F63" i="2"/>
  <c r="A63" i="2"/>
  <c r="H62" i="2"/>
  <c r="G62" i="2"/>
  <c r="F62" i="2"/>
  <c r="A62" i="2"/>
  <c r="H61" i="2"/>
  <c r="G61" i="2"/>
  <c r="F61" i="2"/>
  <c r="A61" i="2"/>
  <c r="H60" i="2"/>
  <c r="G60" i="2"/>
  <c r="F60" i="2"/>
  <c r="A60" i="2"/>
  <c r="H59" i="2"/>
  <c r="G59" i="2"/>
  <c r="F59" i="2"/>
  <c r="A59" i="2"/>
  <c r="H58" i="2"/>
  <c r="G58" i="2"/>
  <c r="F58" i="2"/>
  <c r="A58" i="2"/>
  <c r="H57" i="2"/>
  <c r="G57" i="2"/>
  <c r="F57" i="2"/>
  <c r="A57" i="2"/>
  <c r="H56" i="2"/>
  <c r="G56" i="2"/>
  <c r="F56" i="2"/>
  <c r="A56" i="2"/>
  <c r="H55" i="2"/>
  <c r="G55" i="2"/>
  <c r="F55" i="2"/>
  <c r="A55" i="2"/>
  <c r="H54" i="2"/>
  <c r="G54" i="2"/>
  <c r="F54" i="2"/>
  <c r="A54" i="2"/>
  <c r="H53" i="2"/>
  <c r="G53" i="2"/>
  <c r="F53" i="2"/>
  <c r="A53" i="2"/>
  <c r="H52" i="2"/>
  <c r="G52" i="2"/>
  <c r="F52" i="2"/>
  <c r="A52" i="2"/>
  <c r="H51" i="2"/>
  <c r="G51" i="2"/>
  <c r="F51" i="2"/>
  <c r="A51" i="2"/>
  <c r="H50" i="2"/>
  <c r="G50" i="2"/>
  <c r="F50" i="2"/>
  <c r="A50" i="2"/>
  <c r="H49" i="2"/>
  <c r="G49" i="2"/>
  <c r="F49" i="2"/>
  <c r="A49" i="2"/>
  <c r="H48" i="2"/>
  <c r="G48" i="2"/>
  <c r="F48" i="2"/>
  <c r="A48" i="2"/>
  <c r="H47" i="2"/>
  <c r="G47" i="2"/>
  <c r="F47" i="2"/>
  <c r="A47" i="2"/>
  <c r="H46" i="2"/>
  <c r="G46" i="2"/>
  <c r="F46" i="2"/>
  <c r="A46" i="2"/>
  <c r="H45" i="2"/>
  <c r="G45" i="2"/>
  <c r="F45" i="2"/>
  <c r="A45" i="2"/>
  <c r="H44" i="2"/>
  <c r="G44" i="2"/>
  <c r="F44" i="2"/>
  <c r="A44" i="2"/>
  <c r="H43" i="2"/>
  <c r="G43" i="2"/>
  <c r="F43" i="2"/>
  <c r="A43" i="2"/>
  <c r="H42" i="2"/>
  <c r="G42" i="2"/>
  <c r="F42" i="2"/>
  <c r="A42" i="2"/>
  <c r="H41" i="2"/>
  <c r="G41" i="2"/>
  <c r="F41" i="2"/>
  <c r="A41" i="2"/>
  <c r="H40" i="2"/>
  <c r="G40" i="2"/>
  <c r="F40" i="2"/>
  <c r="A40" i="2"/>
  <c r="H39" i="2"/>
  <c r="G39" i="2"/>
  <c r="F39" i="2"/>
  <c r="A39" i="2"/>
  <c r="H38" i="2"/>
  <c r="G38" i="2"/>
  <c r="F38" i="2"/>
  <c r="A38" i="2"/>
  <c r="H37" i="2"/>
  <c r="G37" i="2"/>
  <c r="F37" i="2"/>
  <c r="A37" i="2"/>
  <c r="H36" i="2"/>
  <c r="G36" i="2"/>
  <c r="F36" i="2"/>
  <c r="A36" i="2"/>
  <c r="H35" i="2"/>
  <c r="G35" i="2"/>
  <c r="F35" i="2"/>
  <c r="A35" i="2"/>
  <c r="H34" i="2"/>
  <c r="G34" i="2"/>
  <c r="F34" i="2"/>
  <c r="A34" i="2"/>
  <c r="H33" i="2"/>
  <c r="G33" i="2"/>
  <c r="F33" i="2"/>
  <c r="A33" i="2"/>
  <c r="H32" i="2"/>
  <c r="G32" i="2"/>
  <c r="F32" i="2"/>
  <c r="A32" i="2"/>
  <c r="H31" i="2"/>
  <c r="G31" i="2"/>
  <c r="F31" i="2"/>
  <c r="A31" i="2"/>
  <c r="H30" i="2"/>
  <c r="G30" i="2"/>
  <c r="F30" i="2"/>
  <c r="A30" i="2"/>
  <c r="H29" i="2"/>
  <c r="G29" i="2"/>
  <c r="F29" i="2"/>
  <c r="A29" i="2"/>
  <c r="H28" i="2"/>
  <c r="G28" i="2"/>
  <c r="F28" i="2"/>
  <c r="A28" i="2"/>
  <c r="H27" i="2"/>
  <c r="G27" i="2"/>
  <c r="F27" i="2"/>
  <c r="A27" i="2"/>
  <c r="H26" i="2"/>
  <c r="G26" i="2"/>
  <c r="F26" i="2"/>
  <c r="A26" i="2"/>
  <c r="H25" i="2"/>
  <c r="G25" i="2"/>
  <c r="F25" i="2"/>
  <c r="A25" i="2"/>
  <c r="H24" i="2"/>
  <c r="G24" i="2"/>
  <c r="F24" i="2"/>
  <c r="A24" i="2"/>
  <c r="H23" i="2"/>
  <c r="G23" i="2"/>
  <c r="F23" i="2"/>
  <c r="A23" i="2"/>
  <c r="H22" i="2"/>
  <c r="G22" i="2"/>
  <c r="F22" i="2"/>
  <c r="A22" i="2"/>
  <c r="H21" i="2"/>
  <c r="G21" i="2"/>
  <c r="F21" i="2"/>
  <c r="A21" i="2"/>
  <c r="H20" i="2"/>
  <c r="H191" i="2" s="1"/>
  <c r="C10" i="2" s="1"/>
  <c r="C25" i="1" s="1"/>
  <c r="G20" i="2"/>
  <c r="F20" i="2"/>
  <c r="C16" i="2" s="1"/>
  <c r="A20" i="2"/>
  <c r="D18" i="2"/>
  <c r="G15" i="2"/>
  <c r="D11" i="2"/>
  <c r="E5" i="2"/>
  <c r="B5" i="2"/>
  <c r="C7" i="5" l="1"/>
  <c r="C13" i="5" s="1"/>
  <c r="C14" i="5" s="1"/>
  <c r="G20" i="5"/>
  <c r="G15" i="5" s="1"/>
  <c r="C29" i="3"/>
  <c r="C20" i="3" s="1"/>
  <c r="C7" i="2"/>
  <c r="C13" i="2" l="1"/>
  <c r="C21" i="1"/>
  <c r="C14" i="2" l="1"/>
  <c r="C28" i="1"/>
  <c r="C29" i="1" s="1"/>
  <c r="C20" i="1" s="1"/>
</calcChain>
</file>

<file path=xl/sharedStrings.xml><?xml version="1.0" encoding="utf-8"?>
<sst xmlns="http://schemas.openxmlformats.org/spreadsheetml/2006/main" count="179" uniqueCount="97">
  <si>
    <t>第14号様式</t>
    <phoneticPr fontId="3"/>
  </si>
  <si>
    <t>月</t>
    <rPh sb="0" eb="1">
      <t>ガツ</t>
    </rPh>
    <phoneticPr fontId="3"/>
  </si>
  <si>
    <t>日</t>
    <rPh sb="0" eb="1">
      <t>ニチ</t>
    </rPh>
    <phoneticPr fontId="3"/>
  </si>
  <si>
    <t>東京都知事　殿</t>
  </si>
  <si>
    <t>（申請者）</t>
  </si>
  <si>
    <t>住所</t>
    <rPh sb="0" eb="2">
      <t>ジュウショ</t>
    </rPh>
    <phoneticPr fontId="3"/>
  </si>
  <si>
    <t>氏名又は名称</t>
    <rPh sb="0" eb="2">
      <t>シメイ</t>
    </rPh>
    <rPh sb="2" eb="3">
      <t>マタ</t>
    </rPh>
    <rPh sb="4" eb="6">
      <t>メイショウ</t>
    </rPh>
    <phoneticPr fontId="3"/>
  </si>
  <si>
    <t>代表者氏名</t>
    <rPh sb="0" eb="3">
      <t>ダイヒョウシャ</t>
    </rPh>
    <rPh sb="3" eb="5">
      <t>シメイ</t>
    </rPh>
    <phoneticPr fontId="3"/>
  </si>
  <si>
    <t>東京都家庭等に対するＬＰガス価格高騰緊急対策事業に係る実績報告書</t>
    <phoneticPr fontId="3"/>
  </si>
  <si>
    <r>
      <t>　標記事業の実績について、</t>
    </r>
    <r>
      <rPr>
        <sz val="11"/>
        <rFont val="ＭＳ Ｐゴシック"/>
        <family val="3"/>
        <charset val="128"/>
      </rPr>
      <t>東京都家庭等に対するＬＰガス価格高騰緊急対策事業補助金交付要綱（令和６年度）第13条の規定に基づき、関係書類を添えて下記のとおり報告します。</t>
    </r>
    <phoneticPr fontId="3"/>
  </si>
  <si>
    <t>記</t>
  </si>
  <si>
    <t>１　補助事業の実施内容及び収支状況等</t>
  </si>
  <si>
    <t>（１）補助事業の内容</t>
  </si>
  <si>
    <t>　東京都内におけるＬＰガスの小売価格の上昇等を踏まえ、ＬＰガスを利用する都内一般消費者等の負担軽減を図るため、ＬＰガス使用料金の値引き支援を実施した。</t>
    <phoneticPr fontId="3"/>
  </si>
  <si>
    <t>（２）補助事業の収支状況等</t>
    <phoneticPr fontId="3"/>
  </si>
  <si>
    <t>期間</t>
    <rPh sb="0" eb="2">
      <t>キカン</t>
    </rPh>
    <phoneticPr fontId="3"/>
  </si>
  <si>
    <t>交付決定額</t>
    <rPh sb="0" eb="2">
      <t>コウフ</t>
    </rPh>
    <rPh sb="2" eb="4">
      <t>ケッテイ</t>
    </rPh>
    <rPh sb="4" eb="5">
      <t>ガク</t>
    </rPh>
    <phoneticPr fontId="3"/>
  </si>
  <si>
    <t>実績額</t>
    <rPh sb="0" eb="2">
      <t>ジッセキ</t>
    </rPh>
    <rPh sb="2" eb="3">
      <t>ガク</t>
    </rPh>
    <phoneticPr fontId="3"/>
  </si>
  <si>
    <t>値引き実施世帯数</t>
    <rPh sb="0" eb="2">
      <t>ネビ</t>
    </rPh>
    <rPh sb="3" eb="5">
      <t>ジッシ</t>
    </rPh>
    <rPh sb="5" eb="7">
      <t>セタイ</t>
    </rPh>
    <rPh sb="7" eb="8">
      <t>スウ</t>
    </rPh>
    <phoneticPr fontId="3"/>
  </si>
  <si>
    <t>　内訳</t>
    <rPh sb="1" eb="3">
      <t>ウチワケ</t>
    </rPh>
    <phoneticPr fontId="3"/>
  </si>
  <si>
    <t>（消費税及び地方消費税を除く。）　</t>
  </si>
  <si>
    <t>補助対象経費※</t>
  </si>
  <si>
    <t>支援の経費</t>
  </si>
  <si>
    <t>支援実施
のための
事務経費</t>
    <phoneticPr fontId="3"/>
  </si>
  <si>
    <t>システム
改修等経費</t>
    <phoneticPr fontId="3"/>
  </si>
  <si>
    <t>申請書類
作成等手数料</t>
    <phoneticPr fontId="3"/>
  </si>
  <si>
    <t>減額対応
手数料</t>
    <phoneticPr fontId="3"/>
  </si>
  <si>
    <t>合計</t>
  </si>
  <si>
    <t>※ 実績額と異なる場合のみ記入</t>
    <phoneticPr fontId="3"/>
  </si>
  <si>
    <t>４　その他</t>
  </si>
  <si>
    <t>支払金口座</t>
    <rPh sb="0" eb="3">
      <t>シハライキン</t>
    </rPh>
    <rPh sb="3" eb="5">
      <t>コウザ</t>
    </rPh>
    <phoneticPr fontId="3"/>
  </si>
  <si>
    <t>変更有</t>
    <rPh sb="0" eb="2">
      <t>ヘンコウ</t>
    </rPh>
    <rPh sb="2" eb="3">
      <t>アリ</t>
    </rPh>
    <phoneticPr fontId="3"/>
  </si>
  <si>
    <t>変更無</t>
    <rPh sb="0" eb="2">
      <t>ヘンコウ</t>
    </rPh>
    <rPh sb="2" eb="3">
      <t>ナシ</t>
    </rPh>
    <phoneticPr fontId="3"/>
  </si>
  <si>
    <t>初提出</t>
    <rPh sb="0" eb="1">
      <t>ハツ</t>
    </rPh>
    <rPh sb="1" eb="3">
      <t>テイシュツ</t>
    </rPh>
    <phoneticPr fontId="3"/>
  </si>
  <si>
    <t>事務担当者等</t>
  </si>
  <si>
    <t>所属・担当者氏名</t>
  </si>
  <si>
    <t>住所</t>
    <phoneticPr fontId="3"/>
  </si>
  <si>
    <t>電話番号</t>
  </si>
  <si>
    <t>整理番号
（都使用欄）</t>
    <phoneticPr fontId="3"/>
  </si>
  <si>
    <t>メールアドレス</t>
  </si>
  <si>
    <t>　押印省略時の本人確認日、
　確認方法及び確認者　（都使用欄）</t>
    <rPh sb="26" eb="27">
      <t>ト</t>
    </rPh>
    <rPh sb="27" eb="29">
      <t>シヨウ</t>
    </rPh>
    <rPh sb="29" eb="30">
      <t>ラン</t>
    </rPh>
    <phoneticPr fontId="3"/>
  </si>
  <si>
    <t>　　　年　　　月　　　日</t>
    <rPh sb="3" eb="4">
      <t>ネン</t>
    </rPh>
    <rPh sb="7" eb="8">
      <t>ガツ</t>
    </rPh>
    <rPh sb="11" eb="12">
      <t>ニチ</t>
    </rPh>
    <phoneticPr fontId="3"/>
  </si>
  <si>
    <t xml:space="preserve">  □対話　□電話　
  □テレビ会議</t>
    <phoneticPr fontId="3"/>
  </si>
  <si>
    <t>（確認者氏名）</t>
    <rPh sb="1" eb="3">
      <t>カクニン</t>
    </rPh>
    <rPh sb="3" eb="4">
      <t>シャ</t>
    </rPh>
    <rPh sb="4" eb="6">
      <t>シメイ</t>
    </rPh>
    <phoneticPr fontId="3"/>
  </si>
  <si>
    <t>実績額整理表　及び　値引き実施世帯等一覧表</t>
    <rPh sb="0" eb="2">
      <t>ジッセキ</t>
    </rPh>
    <rPh sb="2" eb="3">
      <t>ガク</t>
    </rPh>
    <rPh sb="3" eb="5">
      <t>セイリ</t>
    </rPh>
    <rPh sb="5" eb="6">
      <t>ヒョウ</t>
    </rPh>
    <rPh sb="7" eb="8">
      <t>オヨ</t>
    </rPh>
    <rPh sb="17" eb="18">
      <t>ナド</t>
    </rPh>
    <phoneticPr fontId="10"/>
  </si>
  <si>
    <t>【税込】</t>
    <rPh sb="1" eb="3">
      <t>ゼイコ</t>
    </rPh>
    <phoneticPr fontId="10"/>
  </si>
  <si>
    <t>販売事業者名</t>
    <rPh sb="0" eb="2">
      <t>ハンバイ</t>
    </rPh>
    <rPh sb="2" eb="5">
      <t>ジギョウシャ</t>
    </rPh>
    <rPh sb="5" eb="6">
      <t>メイ</t>
    </rPh>
    <phoneticPr fontId="10"/>
  </si>
  <si>
    <t>【税抜】</t>
    <rPh sb="1" eb="2">
      <t>ゼイ</t>
    </rPh>
    <rPh sb="2" eb="3">
      <t>ヌ</t>
    </rPh>
    <phoneticPr fontId="10"/>
  </si>
  <si>
    <t>値引き実施世帯数</t>
    <rPh sb="0" eb="2">
      <t>ネビ</t>
    </rPh>
    <rPh sb="3" eb="5">
      <t>ジッシ</t>
    </rPh>
    <rPh sb="5" eb="7">
      <t>セタイ</t>
    </rPh>
    <rPh sb="7" eb="8">
      <t>スウ</t>
    </rPh>
    <phoneticPr fontId="10"/>
  </si>
  <si>
    <t>＜実績額整理表＞</t>
    <rPh sb="1" eb="3">
      <t>ジッセキ</t>
    </rPh>
    <rPh sb="3" eb="4">
      <t>ガク</t>
    </rPh>
    <rPh sb="4" eb="6">
      <t>セイリ</t>
    </rPh>
    <rPh sb="6" eb="7">
      <t>ヒョウ</t>
    </rPh>
    <phoneticPr fontId="10"/>
  </si>
  <si>
    <t>※消費税及び地方消費税を除く</t>
    <phoneticPr fontId="10"/>
  </si>
  <si>
    <t>支援の経費（値引き額総計）</t>
    <rPh sb="0" eb="2">
      <t>シエン</t>
    </rPh>
    <rPh sb="3" eb="5">
      <t>ケイヒ</t>
    </rPh>
    <rPh sb="6" eb="8">
      <t>ネビキ</t>
    </rPh>
    <rPh sb="9" eb="10">
      <t>ガク</t>
    </rPh>
    <rPh sb="10" eb="12">
      <t>ソウケイ</t>
    </rPh>
    <phoneticPr fontId="10"/>
  </si>
  <si>
    <t>事務経費</t>
    <rPh sb="0" eb="2">
      <t>ジム</t>
    </rPh>
    <rPh sb="2" eb="4">
      <t>ケイヒ</t>
    </rPh>
    <phoneticPr fontId="10"/>
  </si>
  <si>
    <t>システム改修等経費</t>
    <rPh sb="4" eb="6">
      <t>カイシュウ</t>
    </rPh>
    <rPh sb="6" eb="7">
      <t>ナド</t>
    </rPh>
    <rPh sb="7" eb="9">
      <t>ケイヒ</t>
    </rPh>
    <phoneticPr fontId="10"/>
  </si>
  <si>
    <t>申請書類作成等手数料</t>
    <rPh sb="0" eb="2">
      <t>シンセイ</t>
    </rPh>
    <rPh sb="2" eb="4">
      <t>ショルイ</t>
    </rPh>
    <rPh sb="4" eb="6">
      <t>サクセイ</t>
    </rPh>
    <rPh sb="6" eb="7">
      <t>ナド</t>
    </rPh>
    <rPh sb="7" eb="10">
      <t>テスウリョウ</t>
    </rPh>
    <phoneticPr fontId="10"/>
  </si>
  <si>
    <t>減額対応手数料</t>
    <rPh sb="0" eb="2">
      <t>ゲンガク</t>
    </rPh>
    <rPh sb="2" eb="4">
      <t>タイオウ</t>
    </rPh>
    <rPh sb="4" eb="7">
      <t>テスウリョウ</t>
    </rPh>
    <phoneticPr fontId="10"/>
  </si>
  <si>
    <t>合計</t>
    <rPh sb="0" eb="2">
      <t>ゴウケイ</t>
    </rPh>
    <phoneticPr fontId="10"/>
  </si>
  <si>
    <t>＜値引き実施世帯等一覧表＞</t>
    <rPh sb="1" eb="3">
      <t>ネビキ</t>
    </rPh>
    <rPh sb="4" eb="6">
      <t>ジッシ</t>
    </rPh>
    <rPh sb="6" eb="8">
      <t>セタイ</t>
    </rPh>
    <rPh sb="8" eb="9">
      <t>トウ</t>
    </rPh>
    <rPh sb="9" eb="11">
      <t>イチラン</t>
    </rPh>
    <rPh sb="11" eb="12">
      <t>ヒョウ</t>
    </rPh>
    <phoneticPr fontId="10"/>
  </si>
  <si>
    <t>通し番号</t>
    <rPh sb="0" eb="1">
      <t>トオ</t>
    </rPh>
    <rPh sb="2" eb="4">
      <t>バンゴウ</t>
    </rPh>
    <phoneticPr fontId="10"/>
  </si>
  <si>
    <t>都内一般消費者等
の管理番号</t>
    <rPh sb="0" eb="2">
      <t>トナイ</t>
    </rPh>
    <rPh sb="2" eb="4">
      <t>イッパン</t>
    </rPh>
    <rPh sb="4" eb="7">
      <t>ショウヒシャ</t>
    </rPh>
    <rPh sb="7" eb="8">
      <t>トウ</t>
    </rPh>
    <rPh sb="10" eb="12">
      <t>カンリ</t>
    </rPh>
    <rPh sb="12" eb="14">
      <t>バンゴウ</t>
    </rPh>
    <phoneticPr fontId="10"/>
  </si>
  <si>
    <t>区市町村名</t>
    <rPh sb="0" eb="4">
      <t>クシチョウソン</t>
    </rPh>
    <rPh sb="4" eb="5">
      <t>メイ</t>
    </rPh>
    <phoneticPr fontId="10"/>
  </si>
  <si>
    <t>値引き額</t>
    <rPh sb="0" eb="2">
      <t>ネビ</t>
    </rPh>
    <rPh sb="3" eb="4">
      <t>ガク</t>
    </rPh>
    <phoneticPr fontId="10"/>
  </si>
  <si>
    <r>
      <t xml:space="preserve">備考
</t>
    </r>
    <r>
      <rPr>
        <b/>
        <sz val="10"/>
        <color theme="1"/>
        <rFont val="ＭＳ ゴシック"/>
        <family val="3"/>
        <charset val="128"/>
      </rPr>
      <t>（管理番号の重複の理由等）</t>
    </r>
    <rPh sb="0" eb="2">
      <t>ビコウ</t>
    </rPh>
    <rPh sb="4" eb="6">
      <t>カンリ</t>
    </rPh>
    <rPh sb="6" eb="8">
      <t>バンゴウ</t>
    </rPh>
    <rPh sb="9" eb="11">
      <t>チョウフク</t>
    </rPh>
    <rPh sb="12" eb="14">
      <t>リユウ</t>
    </rPh>
    <rPh sb="14" eb="15">
      <t>ナド</t>
    </rPh>
    <phoneticPr fontId="10"/>
  </si>
  <si>
    <t>重複</t>
    <rPh sb="0" eb="2">
      <t>チョウフク</t>
    </rPh>
    <phoneticPr fontId="10"/>
  </si>
  <si>
    <t>（自動入力欄）</t>
    <rPh sb="3" eb="5">
      <t>ニュウリョク</t>
    </rPh>
    <rPh sb="5" eb="6">
      <t>ラン</t>
    </rPh>
    <phoneticPr fontId="10"/>
  </si>
  <si>
    <t>判定</t>
    <rPh sb="0" eb="2">
      <t>ハンテイ</t>
    </rPh>
    <phoneticPr fontId="10"/>
  </si>
  <si>
    <t>値引き額【税抜】</t>
    <rPh sb="0" eb="2">
      <t>ネビキ</t>
    </rPh>
    <rPh sb="3" eb="4">
      <t>ガク</t>
    </rPh>
    <rPh sb="5" eb="6">
      <t>ゼイ</t>
    </rPh>
    <rPh sb="6" eb="7">
      <t>ヌ</t>
    </rPh>
    <phoneticPr fontId="10"/>
  </si>
  <si>
    <t>※行が足りない場合は、この上に適宜追加してください（一部の列に計算式があるので、行をコピーして挿入してください）</t>
    <rPh sb="13" eb="14">
      <t>ウエ</t>
    </rPh>
    <rPh sb="26" eb="28">
      <t>イチブ</t>
    </rPh>
    <rPh sb="29" eb="30">
      <t>レツ</t>
    </rPh>
    <rPh sb="31" eb="34">
      <t>ケイサンシキ</t>
    </rPh>
    <rPh sb="40" eb="41">
      <t>ギョウ</t>
    </rPh>
    <rPh sb="47" eb="49">
      <t>ソウニュウ</t>
    </rPh>
    <phoneticPr fontId="10"/>
  </si>
  <si>
    <t>値引き額総計</t>
    <rPh sb="0" eb="2">
      <t>ネビ</t>
    </rPh>
    <rPh sb="3" eb="4">
      <t>ガク</t>
    </rPh>
    <rPh sb="4" eb="6">
      <t>ソウケイ</t>
    </rPh>
    <phoneticPr fontId="10"/>
  </si>
  <si>
    <t>〇</t>
  </si>
  <si>
    <t>株式会社　○○○○</t>
    <phoneticPr fontId="10"/>
  </si>
  <si>
    <t>12345-6789-1</t>
    <phoneticPr fontId="10"/>
  </si>
  <si>
    <t>新宿区</t>
    <rPh sb="0" eb="3">
      <t>シンジュクク</t>
    </rPh>
    <phoneticPr fontId="10"/>
  </si>
  <si>
    <t>12345-6789-2</t>
    <phoneticPr fontId="10"/>
  </si>
  <si>
    <t>12345-6789-3</t>
  </si>
  <si>
    <t>12345-6789-4</t>
  </si>
  <si>
    <t>12345-6789-5</t>
  </si>
  <si>
    <t>12345-6789-6</t>
  </si>
  <si>
    <t>12345-6789-7</t>
  </si>
  <si>
    <t>12345-6789-8</t>
  </si>
  <si>
    <t>12345-6789-9</t>
  </si>
  <si>
    <t>～～～～ため</t>
    <phoneticPr fontId="10"/>
  </si>
  <si>
    <t>12345-6789-9</t>
    <phoneticPr fontId="10"/>
  </si>
  <si>
    <t>東京都○○区○○町○丁目○番○号</t>
  </si>
  <si>
    <t>株式会社　○○○○</t>
  </si>
  <si>
    <t>代表取締役　○○　○○</t>
  </si>
  <si>
    <t>○○会社○○部　東京　太郎</t>
    <phoneticPr fontId="3"/>
  </si>
  <si>
    <t>東京都○○区○○町○丁目○番○号</t>
    <phoneticPr fontId="3"/>
  </si>
  <si>
    <t>03-XXXX-XXXX</t>
    <phoneticPr fontId="3"/>
  </si>
  <si>
    <t>lpgas@example.com</t>
    <phoneticPr fontId="3"/>
  </si>
  <si>
    <t>令和</t>
    <rPh sb="0" eb="2">
      <t>レイワ</t>
    </rPh>
    <phoneticPr fontId="3"/>
  </si>
  <si>
    <t>年</t>
    <rPh sb="0" eb="1">
      <t>ネン</t>
    </rPh>
    <phoneticPr fontId="3"/>
  </si>
  <si>
    <t>令和　　年　　　月　　　日から令和　　年　　　月　　　日まで</t>
    <rPh sb="0" eb="2">
      <t>レイワ</t>
    </rPh>
    <rPh sb="4" eb="5">
      <t>ネン</t>
    </rPh>
    <rPh sb="8" eb="9">
      <t>ガツ</t>
    </rPh>
    <rPh sb="12" eb="13">
      <t>ニチ</t>
    </rPh>
    <rPh sb="15" eb="17">
      <t>レイワ</t>
    </rPh>
    <rPh sb="19" eb="20">
      <t>ネン</t>
    </rPh>
    <rPh sb="23" eb="24">
      <t>ガツ</t>
    </rPh>
    <rPh sb="27" eb="28">
      <t>ニチ</t>
    </rPh>
    <phoneticPr fontId="3"/>
  </si>
  <si>
    <t>令和７年</t>
    <rPh sb="0" eb="2">
      <t>レイワ</t>
    </rPh>
    <rPh sb="3" eb="4">
      <t>ネン</t>
    </rPh>
    <phoneticPr fontId="3"/>
  </si>
  <si>
    <t>令和７年２月１日から同年４月30日まで</t>
    <rPh sb="0" eb="2">
      <t>レイワ</t>
    </rPh>
    <rPh sb="3" eb="4">
      <t>ネン</t>
    </rPh>
    <rPh sb="5" eb="6">
      <t>ガツ</t>
    </rPh>
    <rPh sb="7" eb="8">
      <t>ニチ</t>
    </rPh>
    <rPh sb="10" eb="12">
      <t>ドウネン</t>
    </rPh>
    <rPh sb="13" eb="14">
      <t>ガツ</t>
    </rPh>
    <rPh sb="16" eb="17">
      <t>ニチ</t>
    </rPh>
    <phoneticPr fontId="2"/>
  </si>
  <si>
    <r>
      <t>☜この欄には</t>
    </r>
    <r>
      <rPr>
        <b/>
        <u/>
        <sz val="16"/>
        <color rgb="FFFF0000"/>
        <rFont val="游ゴシック"/>
        <family val="3"/>
        <charset val="128"/>
        <scheme val="minor"/>
      </rPr>
      <t>申請者</t>
    </r>
    <r>
      <rPr>
        <b/>
        <sz val="11"/>
        <color rgb="FFFF0000"/>
        <rFont val="游ゴシック"/>
        <family val="3"/>
        <charset val="128"/>
        <scheme val="minor"/>
      </rPr>
      <t>の担当者情報を入力してください（申請者と所属が同じ方）。</t>
    </r>
    <phoneticPr fontId="3"/>
  </si>
  <si>
    <t>申請者所属以外にも当申請に係る問合せ先がある場合は、返信用封筒フォーマットの記載欄に入力してください。</t>
    <rPh sb="0" eb="3">
      <t>シンセイシャ</t>
    </rPh>
    <rPh sb="3" eb="5">
      <t>ショゾク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</si>
</sst>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quot;金　&quot;#,##0&quot;　円_x000a_(自動計算)&quot;"/>
    <numFmt numFmtId="177" formatCode="&quot;金　&quot;#,##0&quot;　円&quot;"/>
    <numFmt numFmtId="178" formatCode="0_);[Red]\(0\)"/>
    <numFmt numFmtId="179" formatCode="0\ &quot;世帯&quot;\_x000a_\(&quot;一&quot;&quot;覧&quot;&quot;表&quot;&quot;よ&quot;&quot;り&quot;\)"/>
    <numFmt numFmtId="180" formatCode="&quot;金　&quot;#,##0&quot;　円_x000a_(一覧表より）&quot;"/>
  </numFmts>
  <fonts count="29" x14ac:knownFonts="1">
    <font>
      <sz val="11"/>
      <name val="ＭＳ Ｐゴシック"/>
      <family val="3"/>
      <charset val="128"/>
    </font>
    <font>
      <sz val="11"/>
      <color theme="1"/>
      <name val="游ゴシック"/>
      <family val="2"/>
      <charset val="128"/>
      <scheme val="minor"/>
    </font>
    <font>
      <b/>
      <sz val="13"/>
      <color theme="3"/>
      <name val="游ゴシック"/>
      <family val="2"/>
      <charset val="128"/>
      <scheme val="minor"/>
    </font>
    <font>
      <sz val="6"/>
      <name val="ＭＳ Ｐゴシック"/>
      <family val="3"/>
      <charset val="128"/>
    </font>
    <font>
      <sz val="10.5"/>
      <name val="ＭＳ Ｐゴシック"/>
      <family val="3"/>
      <charset val="128"/>
    </font>
    <font>
      <sz val="10"/>
      <name val="ＭＳ Ｐゴシック"/>
      <family val="3"/>
      <charset val="128"/>
    </font>
    <font>
      <sz val="9"/>
      <name val="ＭＳ Ｐゴシック"/>
      <family val="3"/>
      <charset val="128"/>
    </font>
    <font>
      <sz val="12"/>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6"/>
      <name val="游ゴシック"/>
      <family val="2"/>
      <charset val="128"/>
      <scheme val="minor"/>
    </font>
    <font>
      <b/>
      <sz val="11"/>
      <color rgb="FFFF0000"/>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1"/>
      <name val="游ゴシック"/>
      <family val="3"/>
      <charset val="128"/>
      <scheme val="minor"/>
    </font>
    <font>
      <b/>
      <sz val="10"/>
      <color rgb="FFFF0000"/>
      <name val="游ゴシック"/>
      <family val="3"/>
      <charset val="128"/>
      <scheme val="minor"/>
    </font>
    <font>
      <b/>
      <sz val="11"/>
      <color theme="1"/>
      <name val="ＭＳ ゴシック"/>
      <family val="3"/>
      <charset val="128"/>
    </font>
    <font>
      <b/>
      <sz val="14"/>
      <color theme="1"/>
      <name val="ＭＳ ゴシック"/>
      <family val="3"/>
      <charset val="128"/>
    </font>
    <font>
      <b/>
      <sz val="10"/>
      <color theme="1"/>
      <name val="ＭＳ ゴシック"/>
      <family val="3"/>
      <charset val="128"/>
    </font>
    <font>
      <sz val="11"/>
      <color theme="1"/>
      <name val="ＭＳ ゴシック"/>
      <family val="3"/>
      <charset val="128"/>
    </font>
    <font>
      <b/>
      <sz val="12"/>
      <color rgb="FFFF0000"/>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11"/>
      <color rgb="FFFF0000"/>
      <name val="ＭＳ Ｐゴシック"/>
      <family val="3"/>
      <charset val="128"/>
    </font>
    <font>
      <b/>
      <sz val="11"/>
      <color rgb="FFFF0000"/>
      <name val="ＭＳ Ｐゴシック"/>
      <family val="3"/>
      <charset val="128"/>
    </font>
    <font>
      <u/>
      <sz val="11"/>
      <color theme="10"/>
      <name val="ＭＳ Ｐゴシック"/>
      <family val="3"/>
      <charset val="128"/>
    </font>
    <font>
      <b/>
      <u/>
      <sz val="11"/>
      <color rgb="FFFF0000"/>
      <name val="ＭＳ Ｐゴシック"/>
      <family val="3"/>
      <charset val="128"/>
    </font>
    <font>
      <b/>
      <u/>
      <sz val="16"/>
      <color rgb="FFFF000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01">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righ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horizontal="right" vertical="center"/>
    </xf>
    <xf numFmtId="177" fontId="0" fillId="0" borderId="0" xfId="0" applyNumberFormat="1" applyFont="1" applyBorder="1" applyAlignment="1">
      <alignment horizontal="center" vertical="center"/>
    </xf>
    <xf numFmtId="0" fontId="4" fillId="2" borderId="1" xfId="0" applyFont="1" applyFill="1" applyBorder="1" applyAlignment="1">
      <alignment horizontal="distributed" vertical="center" wrapText="1" indent="1"/>
    </xf>
    <xf numFmtId="0" fontId="4" fillId="2" borderId="5" xfId="0" applyFont="1" applyFill="1" applyBorder="1" applyAlignment="1">
      <alignment horizontal="distributed" vertical="center" wrapText="1" indent="1"/>
    </xf>
    <xf numFmtId="0" fontId="0" fillId="0" borderId="1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lignment vertical="center"/>
    </xf>
    <xf numFmtId="0" fontId="7" fillId="0" borderId="0" xfId="1" applyFont="1" applyAlignment="1">
      <alignment horizontal="left" vertical="center"/>
    </xf>
    <xf numFmtId="0" fontId="8" fillId="0" borderId="0" xfId="1" applyFont="1">
      <alignment vertical="center"/>
    </xf>
    <xf numFmtId="0" fontId="8" fillId="0" borderId="0" xfId="1" applyFont="1" applyAlignment="1">
      <alignment horizontal="left" vertical="center"/>
    </xf>
    <xf numFmtId="0" fontId="11" fillId="0" borderId="0" xfId="1" applyFont="1" applyAlignment="1">
      <alignment horizontal="left" vertical="center" shrinkToFit="1"/>
    </xf>
    <xf numFmtId="0" fontId="12" fillId="0" borderId="0" xfId="1" applyFont="1" applyFill="1" applyBorder="1" applyAlignment="1">
      <alignment horizontal="center" vertical="center" wrapText="1"/>
    </xf>
    <xf numFmtId="0" fontId="12" fillId="0" borderId="25" xfId="1" applyFont="1" applyBorder="1" applyAlignment="1">
      <alignment horizontal="center" vertical="center"/>
    </xf>
    <xf numFmtId="0" fontId="12" fillId="0" borderId="0" xfId="1" applyFont="1" applyFill="1" applyBorder="1" applyAlignment="1">
      <alignment horizontal="center" vertical="center"/>
    </xf>
    <xf numFmtId="0" fontId="12" fillId="3" borderId="28" xfId="1" applyFont="1" applyFill="1" applyBorder="1" applyAlignment="1">
      <alignment horizontal="center" vertical="center"/>
    </xf>
    <xf numFmtId="0" fontId="8" fillId="0" borderId="0" xfId="1" applyFont="1" applyAlignment="1">
      <alignment horizontal="center" vertical="center"/>
    </xf>
    <xf numFmtId="0" fontId="11" fillId="0" borderId="0" xfId="1" applyFont="1" applyAlignment="1">
      <alignment horizontal="left" vertical="center"/>
    </xf>
    <xf numFmtId="0" fontId="11" fillId="0" borderId="0" xfId="1" applyFont="1" applyBorder="1" applyAlignment="1">
      <alignment vertical="center" shrinkToFit="1"/>
    </xf>
    <xf numFmtId="0" fontId="11" fillId="0" borderId="0" xfId="1" applyFont="1" applyAlignment="1">
      <alignment horizontal="center" vertical="center"/>
    </xf>
    <xf numFmtId="0" fontId="11" fillId="0" borderId="0" xfId="1" applyFont="1" applyBorder="1" applyAlignment="1">
      <alignment horizontal="center" vertical="center" shrinkToFit="1"/>
    </xf>
    <xf numFmtId="178" fontId="7" fillId="2" borderId="27" xfId="2" applyNumberFormat="1" applyFont="1" applyFill="1" applyBorder="1">
      <alignment vertical="center"/>
    </xf>
    <xf numFmtId="0" fontId="11" fillId="0" borderId="0" xfId="1" applyFont="1">
      <alignment vertical="center"/>
    </xf>
    <xf numFmtId="0" fontId="11" fillId="0" borderId="0" xfId="1" applyFont="1" applyBorder="1">
      <alignment vertical="center"/>
    </xf>
    <xf numFmtId="0" fontId="13" fillId="0" borderId="32" xfId="1" applyFont="1" applyBorder="1" applyAlignment="1">
      <alignment vertical="center"/>
    </xf>
    <xf numFmtId="0" fontId="14" fillId="0" borderId="32" xfId="1" applyFont="1" applyBorder="1" applyAlignment="1">
      <alignment horizontal="right"/>
    </xf>
    <xf numFmtId="0" fontId="13" fillId="0" borderId="0" xfId="1" applyFont="1" applyBorder="1" applyAlignment="1">
      <alignment vertical="center"/>
    </xf>
    <xf numFmtId="0" fontId="13" fillId="0" borderId="35" xfId="1" applyFont="1" applyBorder="1" applyAlignment="1">
      <alignment vertical="center"/>
    </xf>
    <xf numFmtId="0" fontId="14" fillId="0" borderId="0" xfId="1" applyFont="1" applyBorder="1" applyAlignment="1">
      <alignment horizontal="right"/>
    </xf>
    <xf numFmtId="38" fontId="7" fillId="2" borderId="24" xfId="2" applyFont="1" applyFill="1" applyBorder="1">
      <alignment vertical="center"/>
    </xf>
    <xf numFmtId="0" fontId="15" fillId="0" borderId="1" xfId="1" applyFont="1" applyBorder="1" applyAlignment="1">
      <alignment horizontal="center" vertical="center"/>
    </xf>
    <xf numFmtId="38" fontId="7" fillId="2" borderId="38" xfId="2" applyFont="1" applyFill="1" applyBorder="1">
      <alignment vertical="center"/>
    </xf>
    <xf numFmtId="0" fontId="15" fillId="0" borderId="5" xfId="1" applyFont="1" applyBorder="1" applyAlignment="1">
      <alignment horizontal="center" vertical="center"/>
    </xf>
    <xf numFmtId="38" fontId="7" fillId="2" borderId="41" xfId="2" applyFont="1" applyFill="1" applyBorder="1">
      <alignment vertical="center"/>
    </xf>
    <xf numFmtId="38" fontId="12" fillId="2" borderId="44" xfId="2" applyFont="1" applyFill="1" applyBorder="1">
      <alignment vertical="center"/>
    </xf>
    <xf numFmtId="0" fontId="13" fillId="0" borderId="0" xfId="1" applyFont="1" applyBorder="1" applyAlignment="1">
      <alignment horizontal="center" vertical="center"/>
    </xf>
    <xf numFmtId="38" fontId="8" fillId="0" borderId="0" xfId="2" applyFont="1" applyFill="1" applyBorder="1">
      <alignment vertical="center"/>
    </xf>
    <xf numFmtId="0" fontId="11" fillId="0" borderId="0" xfId="1" applyFont="1" applyAlignment="1">
      <alignment horizontal="right" vertical="center"/>
    </xf>
    <xf numFmtId="0" fontId="18" fillId="4" borderId="45" xfId="1" applyFont="1" applyFill="1" applyBorder="1" applyAlignment="1">
      <alignment horizontal="center" vertical="center" wrapText="1"/>
    </xf>
    <xf numFmtId="0" fontId="18" fillId="4" borderId="47" xfId="1" applyFont="1" applyFill="1" applyBorder="1" applyAlignment="1">
      <alignment horizontal="center" vertical="center" shrinkToFit="1"/>
    </xf>
    <xf numFmtId="0" fontId="20" fillId="4" borderId="49" xfId="1" applyFont="1" applyFill="1" applyBorder="1" applyAlignment="1">
      <alignment horizontal="center" vertical="center" wrapText="1"/>
    </xf>
    <xf numFmtId="0" fontId="20" fillId="4" borderId="50" xfId="1" applyFont="1" applyFill="1" applyBorder="1" applyAlignment="1">
      <alignment horizontal="center" vertical="center" wrapText="1"/>
    </xf>
    <xf numFmtId="0" fontId="8" fillId="0" borderId="0" xfId="1" applyFont="1" applyFill="1">
      <alignment vertical="center"/>
    </xf>
    <xf numFmtId="0" fontId="20" fillId="2" borderId="51" xfId="1" applyFont="1" applyFill="1" applyBorder="1" applyAlignment="1">
      <alignment vertical="center"/>
    </xf>
    <xf numFmtId="0" fontId="20" fillId="2" borderId="11" xfId="1" applyFont="1" applyFill="1" applyBorder="1" applyAlignment="1">
      <alignment vertical="center"/>
    </xf>
    <xf numFmtId="0" fontId="20" fillId="2" borderId="52" xfId="1" applyFont="1" applyFill="1" applyBorder="1" applyAlignment="1">
      <alignment vertical="center"/>
    </xf>
    <xf numFmtId="0" fontId="8" fillId="0" borderId="53" xfId="1" applyFont="1" applyBorder="1" applyAlignment="1">
      <alignment horizontal="center" vertical="center"/>
    </xf>
    <xf numFmtId="0" fontId="8" fillId="3" borderId="53" xfId="1" applyFont="1" applyFill="1" applyBorder="1">
      <alignment vertical="center"/>
    </xf>
    <xf numFmtId="0" fontId="11" fillId="2" borderId="53" xfId="1" applyFont="1" applyFill="1" applyBorder="1" applyAlignment="1">
      <alignment horizontal="center" vertical="center"/>
    </xf>
    <xf numFmtId="0" fontId="11" fillId="2" borderId="55" xfId="1" applyNumberFormat="1" applyFont="1" applyFill="1" applyBorder="1" applyAlignment="1">
      <alignment horizontal="center" vertical="center"/>
    </xf>
    <xf numFmtId="3" fontId="7" fillId="5" borderId="56" xfId="1" applyNumberFormat="1" applyFont="1" applyFill="1" applyBorder="1">
      <alignment vertical="center"/>
    </xf>
    <xf numFmtId="0" fontId="8" fillId="0" borderId="57" xfId="1" applyFont="1" applyBorder="1" applyAlignment="1">
      <alignment horizontal="center" vertical="center"/>
    </xf>
    <xf numFmtId="0" fontId="8" fillId="3" borderId="57" xfId="1" applyFont="1" applyFill="1" applyBorder="1">
      <alignment vertical="center"/>
    </xf>
    <xf numFmtId="3" fontId="7" fillId="5" borderId="52" xfId="1" applyNumberFormat="1" applyFont="1" applyFill="1" applyBorder="1">
      <alignment vertical="center"/>
    </xf>
    <xf numFmtId="0" fontId="0" fillId="3" borderId="14" xfId="0" applyFont="1" applyFill="1" applyBorder="1" applyAlignment="1">
      <alignment horizontal="center" vertical="center"/>
    </xf>
    <xf numFmtId="0" fontId="21" fillId="3" borderId="21" xfId="1" applyFont="1" applyFill="1" applyBorder="1" applyAlignment="1">
      <alignment horizontal="center" vertical="center" wrapText="1"/>
    </xf>
    <xf numFmtId="38" fontId="22" fillId="3" borderId="38" xfId="2" applyFont="1" applyFill="1" applyBorder="1">
      <alignment vertical="center"/>
    </xf>
    <xf numFmtId="0" fontId="23" fillId="3" borderId="54" xfId="1" applyFont="1" applyFill="1" applyBorder="1">
      <alignment vertical="center"/>
    </xf>
    <xf numFmtId="0" fontId="23" fillId="3" borderId="53" xfId="1" applyFont="1" applyFill="1" applyBorder="1" applyAlignment="1">
      <alignment horizontal="center" vertical="center"/>
    </xf>
    <xf numFmtId="41" fontId="22" fillId="3" borderId="53" xfId="1" applyNumberFormat="1" applyFont="1" applyFill="1" applyBorder="1">
      <alignment vertical="center"/>
    </xf>
    <xf numFmtId="41" fontId="22" fillId="3" borderId="57" xfId="1" applyNumberFormat="1" applyFont="1" applyFill="1" applyBorder="1">
      <alignment vertical="center"/>
    </xf>
    <xf numFmtId="41" fontId="21" fillId="6" borderId="57" xfId="1" applyNumberFormat="1" applyFont="1" applyFill="1" applyBorder="1">
      <alignment vertical="center"/>
    </xf>
    <xf numFmtId="0" fontId="11" fillId="6" borderId="54" xfId="1" applyFont="1" applyFill="1" applyBorder="1">
      <alignment vertical="center"/>
    </xf>
    <xf numFmtId="0" fontId="11" fillId="6" borderId="57" xfId="1" applyFont="1" applyFill="1" applyBorder="1">
      <alignment vertical="center"/>
    </xf>
    <xf numFmtId="0" fontId="25" fillId="3" borderId="0" xfId="0" applyFont="1" applyFill="1" applyBorder="1" applyAlignment="1">
      <alignment horizontal="center" vertical="center"/>
    </xf>
    <xf numFmtId="0" fontId="25" fillId="3" borderId="14" xfId="0" applyFont="1" applyFill="1" applyBorder="1" applyAlignment="1">
      <alignment horizontal="center" vertical="center"/>
    </xf>
    <xf numFmtId="0" fontId="12" fillId="3" borderId="21" xfId="1" applyFont="1" applyFill="1" applyBorder="1" applyAlignment="1" applyProtection="1">
      <alignment horizontal="center" vertical="center" wrapText="1"/>
      <protection locked="0"/>
    </xf>
    <xf numFmtId="0" fontId="12" fillId="3" borderId="28" xfId="1" applyFont="1" applyFill="1" applyBorder="1" applyAlignment="1" applyProtection="1">
      <alignment horizontal="center" vertical="center"/>
      <protection locked="0"/>
    </xf>
    <xf numFmtId="0" fontId="8" fillId="3" borderId="54" xfId="1" applyFont="1" applyFill="1" applyBorder="1" applyProtection="1">
      <alignment vertical="center"/>
      <protection locked="0"/>
    </xf>
    <xf numFmtId="0" fontId="8" fillId="3" borderId="53" xfId="1" applyFont="1" applyFill="1" applyBorder="1" applyAlignment="1" applyProtection="1">
      <alignment horizontal="center" vertical="center"/>
      <protection locked="0"/>
    </xf>
    <xf numFmtId="41" fontId="7" fillId="3" borderId="53" xfId="1" applyNumberFormat="1" applyFont="1" applyFill="1" applyBorder="1" applyProtection="1">
      <alignment vertical="center"/>
      <protection locked="0"/>
    </xf>
    <xf numFmtId="0" fontId="8" fillId="3" borderId="53" xfId="1" applyFont="1" applyFill="1" applyBorder="1" applyProtection="1">
      <alignment vertical="center"/>
      <protection locked="0"/>
    </xf>
    <xf numFmtId="0" fontId="8" fillId="3" borderId="58" xfId="1" applyFont="1" applyFill="1" applyBorder="1" applyProtection="1">
      <alignment vertical="center"/>
      <protection locked="0"/>
    </xf>
    <xf numFmtId="0" fontId="8" fillId="3" borderId="57" xfId="1" applyFont="1" applyFill="1" applyBorder="1" applyAlignment="1" applyProtection="1">
      <alignment horizontal="center" vertical="center"/>
      <protection locked="0"/>
    </xf>
    <xf numFmtId="41" fontId="7" fillId="3" borderId="57" xfId="1" applyNumberFormat="1" applyFont="1" applyFill="1" applyBorder="1" applyProtection="1">
      <alignment vertical="center"/>
      <protection locked="0"/>
    </xf>
    <xf numFmtId="0" fontId="8" fillId="3" borderId="57" xfId="1" applyFont="1" applyFill="1" applyBorder="1" applyProtection="1">
      <alignment vertical="center"/>
      <protection locked="0"/>
    </xf>
    <xf numFmtId="38" fontId="7" fillId="3" borderId="38" xfId="2" applyFont="1" applyFill="1" applyBorder="1" applyProtection="1">
      <alignment vertical="center"/>
      <protection locked="0"/>
    </xf>
    <xf numFmtId="0" fontId="8" fillId="0" borderId="53" xfId="1" applyFont="1" applyBorder="1" applyAlignment="1" applyProtection="1">
      <alignment horizontal="center" vertical="center"/>
      <protection locked="0"/>
    </xf>
    <xf numFmtId="0" fontId="8" fillId="0" borderId="57" xfId="1" applyFont="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3" borderId="0" xfId="0" applyFont="1" applyFill="1" applyProtection="1">
      <alignment vertical="center"/>
      <protection locked="0"/>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0" borderId="1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5"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6" fillId="0" borderId="1" xfId="0" applyFont="1" applyBorder="1" applyAlignment="1" applyProtection="1">
      <alignment horizontal="left" vertical="top"/>
      <protection locked="0"/>
    </xf>
    <xf numFmtId="0" fontId="0" fillId="2" borderId="1" xfId="0" applyFont="1" applyFill="1" applyBorder="1" applyAlignment="1">
      <alignment horizontal="distributed" vertical="center" indent="1"/>
    </xf>
    <xf numFmtId="0" fontId="0" fillId="3" borderId="1" xfId="0" applyNumberFormat="1" applyFont="1" applyFill="1" applyBorder="1" applyAlignment="1" applyProtection="1">
      <alignment horizontal="left" vertical="center" wrapText="1" indent="1"/>
      <protection locked="0"/>
    </xf>
    <xf numFmtId="0" fontId="0" fillId="2" borderId="1" xfId="0" applyFont="1" applyFill="1" applyBorder="1" applyAlignment="1">
      <alignment horizontal="distributed" vertical="center" wrapText="1" indent="1"/>
    </xf>
    <xf numFmtId="0" fontId="0" fillId="0" borderId="1" xfId="0" applyFont="1" applyBorder="1" applyAlignment="1" applyProtection="1">
      <alignment horizontal="center" vertical="center"/>
      <protection locked="0"/>
    </xf>
    <xf numFmtId="0" fontId="0" fillId="2" borderId="9" xfId="0" applyFont="1" applyFill="1" applyBorder="1" applyAlignment="1">
      <alignment horizontal="distributed" vertical="center" indent="1"/>
    </xf>
    <xf numFmtId="176" fontId="0" fillId="0" borderId="10" xfId="0" applyNumberFormat="1" applyBorder="1" applyAlignment="1">
      <alignment horizontal="center" vertical="center" wrapText="1"/>
    </xf>
    <xf numFmtId="176" fontId="0" fillId="0" borderId="11" xfId="0" applyNumberFormat="1" applyBorder="1" applyAlignment="1">
      <alignment horizontal="center" vertical="center" wrapText="1"/>
    </xf>
    <xf numFmtId="176" fontId="0" fillId="0" borderId="12" xfId="0" applyNumberFormat="1" applyBorder="1" applyAlignment="1">
      <alignment horizontal="center" vertical="center" wrapText="1"/>
    </xf>
    <xf numFmtId="177" fontId="0" fillId="3" borderId="9" xfId="0" applyNumberFormat="1" applyFill="1" applyBorder="1" applyAlignment="1" applyProtection="1">
      <alignment horizontal="center" vertical="center"/>
      <protection locked="0"/>
    </xf>
    <xf numFmtId="0" fontId="0" fillId="2" borderId="5" xfId="0" applyFont="1" applyFill="1" applyBorder="1" applyAlignment="1">
      <alignment horizontal="distributed" vertical="center" wrapText="1" indent="1"/>
    </xf>
    <xf numFmtId="180" fontId="0" fillId="0" borderId="1" xfId="0" applyNumberFormat="1" applyFont="1" applyFill="1" applyBorder="1" applyAlignment="1">
      <alignment horizontal="center" vertical="center" wrapText="1"/>
    </xf>
    <xf numFmtId="177" fontId="0" fillId="3" borderId="1" xfId="0" applyNumberFormat="1" applyFill="1" applyBorder="1" applyAlignment="1" applyProtection="1">
      <alignment horizontal="center" vertical="center"/>
      <protection locked="0"/>
    </xf>
    <xf numFmtId="180" fontId="0" fillId="0" borderId="2" xfId="0" applyNumberFormat="1" applyFont="1" applyFill="1" applyBorder="1" applyAlignment="1">
      <alignment horizontal="center" vertical="center" wrapText="1"/>
    </xf>
    <xf numFmtId="180" fontId="0" fillId="0" borderId="3" xfId="0" applyNumberFormat="1" applyFont="1" applyFill="1" applyBorder="1" applyAlignment="1">
      <alignment horizontal="center" vertical="center" wrapText="1"/>
    </xf>
    <xf numFmtId="180" fontId="0" fillId="0" borderId="4" xfId="0" applyNumberFormat="1" applyFont="1" applyFill="1" applyBorder="1" applyAlignment="1">
      <alignment horizontal="center" vertical="center" wrapText="1"/>
    </xf>
    <xf numFmtId="180" fontId="0" fillId="0" borderId="6" xfId="0" applyNumberFormat="1" applyFont="1" applyFill="1" applyBorder="1" applyAlignment="1">
      <alignment horizontal="center" vertical="center" wrapText="1"/>
    </xf>
    <xf numFmtId="180" fontId="0" fillId="0" borderId="7" xfId="0" applyNumberFormat="1" applyFont="1" applyFill="1" applyBorder="1" applyAlignment="1">
      <alignment horizontal="center" vertical="center" wrapText="1"/>
    </xf>
    <xf numFmtId="180" fontId="0" fillId="0" borderId="8" xfId="0" applyNumberFormat="1" applyFont="1" applyFill="1" applyBorder="1" applyAlignment="1">
      <alignment horizontal="center" vertical="center" wrapText="1"/>
    </xf>
    <xf numFmtId="177" fontId="0" fillId="3" borderId="5" xfId="0" applyNumberFormat="1" applyFill="1" applyBorder="1" applyAlignment="1" applyProtection="1">
      <alignment horizontal="center" vertical="center"/>
      <protection locked="0"/>
    </xf>
    <xf numFmtId="177" fontId="0" fillId="3" borderId="1" xfId="0" applyNumberFormat="1" applyFill="1" applyBorder="1" applyAlignment="1" applyProtection="1">
      <alignment horizontal="center" vertical="center" wrapText="1"/>
      <protection locked="0"/>
    </xf>
    <xf numFmtId="176" fontId="0" fillId="0" borderId="1" xfId="0" applyNumberFormat="1" applyFill="1" applyBorder="1" applyAlignment="1">
      <alignment horizontal="center" vertical="center" wrapText="1"/>
    </xf>
    <xf numFmtId="179" fontId="0" fillId="0" borderId="1" xfId="0" applyNumberForma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wrapText="1" indent="1"/>
    </xf>
    <xf numFmtId="0" fontId="0" fillId="3" borderId="1" xfId="0" applyNumberFormat="1" applyFont="1" applyFill="1" applyBorder="1" applyAlignment="1" applyProtection="1">
      <alignment horizontal="center" vertical="center" wrapText="1"/>
      <protection locked="0"/>
    </xf>
    <xf numFmtId="0" fontId="0" fillId="0" borderId="0" xfId="0" applyFont="1" applyAlignment="1">
      <alignment horizontal="distributed" vertical="center" indent="1"/>
    </xf>
    <xf numFmtId="0" fontId="0" fillId="3" borderId="0" xfId="0" applyFont="1" applyFill="1" applyAlignment="1" applyProtection="1">
      <alignment horizontal="center" vertical="center"/>
      <protection locked="0"/>
    </xf>
    <xf numFmtId="0" fontId="0" fillId="3" borderId="0" xfId="0" applyFont="1" applyFill="1" applyAlignment="1" applyProtection="1">
      <alignment horizontal="center" vertical="center" wrapText="1"/>
      <protection locked="0"/>
    </xf>
    <xf numFmtId="0" fontId="8" fillId="2" borderId="59"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41" xfId="1" applyFont="1" applyFill="1" applyBorder="1" applyAlignment="1">
      <alignment horizontal="center" vertical="center"/>
    </xf>
    <xf numFmtId="0" fontId="13" fillId="4" borderId="51" xfId="1" applyFont="1" applyFill="1" applyBorder="1" applyAlignment="1">
      <alignment horizontal="center" vertical="center"/>
    </xf>
    <xf numFmtId="0" fontId="13" fillId="4" borderId="11" xfId="1" applyFont="1" applyFill="1" applyBorder="1" applyAlignment="1">
      <alignment horizontal="center" vertical="center"/>
    </xf>
    <xf numFmtId="0" fontId="13" fillId="4" borderId="12" xfId="1" applyFont="1" applyFill="1" applyBorder="1" applyAlignment="1">
      <alignment horizontal="center" vertical="center"/>
    </xf>
    <xf numFmtId="0" fontId="17" fillId="4" borderId="45" xfId="1" applyFont="1" applyFill="1" applyBorder="1" applyAlignment="1">
      <alignment horizontal="center" vertical="center"/>
    </xf>
    <xf numFmtId="0" fontId="17" fillId="4" borderId="47" xfId="1" applyFont="1" applyFill="1" applyBorder="1" applyAlignment="1">
      <alignment horizontal="center" vertical="center"/>
    </xf>
    <xf numFmtId="0" fontId="17" fillId="4" borderId="46" xfId="1" applyFont="1" applyFill="1" applyBorder="1" applyAlignment="1">
      <alignment horizontal="center" vertical="center" wrapText="1"/>
    </xf>
    <xf numFmtId="0" fontId="17" fillId="4" borderId="48" xfId="1" applyFont="1" applyFill="1" applyBorder="1" applyAlignment="1">
      <alignment horizontal="center" vertical="center" wrapText="1"/>
    </xf>
    <xf numFmtId="0" fontId="17" fillId="4" borderId="45" xfId="1" applyFont="1" applyFill="1" applyBorder="1" applyAlignment="1">
      <alignment horizontal="center" vertical="center" wrapText="1"/>
    </xf>
    <xf numFmtId="0" fontId="17" fillId="4" borderId="47" xfId="1" applyFont="1" applyFill="1" applyBorder="1" applyAlignment="1">
      <alignment horizontal="center" vertical="center" wrapText="1"/>
    </xf>
    <xf numFmtId="0" fontId="20" fillId="4" borderId="22" xfId="1" applyFont="1" applyFill="1" applyBorder="1" applyAlignment="1">
      <alignment horizontal="center" vertical="center" wrapText="1"/>
    </xf>
    <xf numFmtId="0" fontId="20" fillId="4" borderId="24" xfId="1" applyFont="1" applyFill="1" applyBorder="1" applyAlignment="1">
      <alignment horizontal="center" vertical="center" wrapText="1"/>
    </xf>
    <xf numFmtId="0" fontId="13" fillId="0" borderId="22" xfId="1" applyFont="1" applyBorder="1" applyAlignment="1">
      <alignment horizontal="center" vertical="center"/>
    </xf>
    <xf numFmtId="0" fontId="13" fillId="0" borderId="36" xfId="1" applyFont="1" applyBorder="1" applyAlignment="1">
      <alignment horizontal="center" vertical="center"/>
    </xf>
    <xf numFmtId="0" fontId="13" fillId="0" borderId="37" xfId="1" applyFont="1" applyBorder="1" applyAlignment="1">
      <alignment horizontal="center" vertical="center"/>
    </xf>
    <xf numFmtId="0" fontId="13" fillId="0" borderId="40" xfId="1" applyFont="1" applyBorder="1" applyAlignment="1">
      <alignment horizontal="center" vertical="center"/>
    </xf>
    <xf numFmtId="0" fontId="11" fillId="0" borderId="39" xfId="1" applyFont="1" applyBorder="1" applyAlignment="1">
      <alignment horizontal="left" vertical="center" shrinkToFit="1"/>
    </xf>
    <xf numFmtId="0" fontId="11" fillId="0" borderId="0" xfId="1" applyFont="1" applyBorder="1" applyAlignment="1">
      <alignment horizontal="left" vertical="center" shrinkToFit="1"/>
    </xf>
    <xf numFmtId="0" fontId="11" fillId="0" borderId="0" xfId="1" applyFont="1" applyAlignment="1">
      <alignment horizontal="left" vertical="center" shrinkToFit="1"/>
    </xf>
    <xf numFmtId="0" fontId="13" fillId="0" borderId="42" xfId="1" applyFont="1" applyBorder="1" applyAlignment="1">
      <alignment horizontal="center" vertical="center"/>
    </xf>
    <xf numFmtId="0" fontId="13" fillId="0" borderId="43" xfId="1" applyFont="1" applyBorder="1" applyAlignment="1">
      <alignment horizontal="center" vertical="center"/>
    </xf>
    <xf numFmtId="0" fontId="11" fillId="0" borderId="35" xfId="1" applyFont="1" applyBorder="1" applyAlignment="1">
      <alignment horizontal="right" vertical="center" shrinkToFit="1"/>
    </xf>
    <xf numFmtId="0" fontId="16" fillId="0" borderId="35" xfId="1" applyFont="1" applyBorder="1" applyAlignment="1">
      <alignment horizontal="center" vertical="center" shrinkToFit="1"/>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9" fillId="0" borderId="0" xfId="1" applyFont="1" applyAlignment="1">
      <alignment horizontal="center"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12" fillId="0" borderId="24" xfId="1" applyFont="1" applyBorder="1" applyAlignment="1">
      <alignment horizontal="center" vertical="center"/>
    </xf>
    <xf numFmtId="0" fontId="12" fillId="3" borderId="26" xfId="1" applyFont="1" applyFill="1" applyBorder="1" applyAlignment="1" applyProtection="1">
      <alignment horizontal="center" vertical="center"/>
      <protection locked="0"/>
    </xf>
    <xf numFmtId="0" fontId="12" fillId="3" borderId="27" xfId="1" applyFont="1" applyFill="1" applyBorder="1" applyAlignment="1" applyProtection="1">
      <alignment horizontal="center" vertical="center"/>
      <protection locked="0"/>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1" fillId="0" borderId="32" xfId="1" applyFont="1" applyBorder="1" applyAlignment="1">
      <alignment horizontal="center" vertical="center" shrinkToFi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6" fillId="0" borderId="1" xfId="0" applyFont="1" applyBorder="1" applyAlignment="1">
      <alignment horizontal="left" vertical="top"/>
    </xf>
    <xf numFmtId="0" fontId="25" fillId="3" borderId="1" xfId="0" applyFont="1" applyFill="1" applyBorder="1" applyAlignment="1">
      <alignment horizontal="left" vertical="center" wrapText="1" indent="1"/>
    </xf>
    <xf numFmtId="0" fontId="25" fillId="3" borderId="1" xfId="0" applyFont="1" applyFill="1" applyBorder="1" applyAlignment="1">
      <alignment horizontal="left" vertical="center" indent="1"/>
    </xf>
    <xf numFmtId="0" fontId="27" fillId="3" borderId="1" xfId="3" applyFont="1" applyFill="1" applyBorder="1" applyAlignment="1">
      <alignment horizontal="left" vertical="center" indent="1"/>
    </xf>
    <xf numFmtId="0" fontId="0" fillId="0" borderId="1" xfId="0" applyFont="1" applyBorder="1" applyAlignment="1">
      <alignment horizontal="center" vertical="center"/>
    </xf>
    <xf numFmtId="177" fontId="0" fillId="3" borderId="9" xfId="0" applyNumberFormat="1" applyFill="1" applyBorder="1" applyAlignment="1">
      <alignment horizontal="center" vertical="center"/>
    </xf>
    <xf numFmtId="177" fontId="0" fillId="3" borderId="1" xfId="0" applyNumberFormat="1" applyFill="1" applyBorder="1" applyAlignment="1">
      <alignment horizontal="center" vertical="center"/>
    </xf>
    <xf numFmtId="177" fontId="0" fillId="3" borderId="5" xfId="0" applyNumberFormat="1" applyFill="1" applyBorder="1" applyAlignment="1">
      <alignment horizontal="center" vertical="center"/>
    </xf>
    <xf numFmtId="177" fontId="0" fillId="3" borderId="1" xfId="0" applyNumberFormat="1" applyFill="1" applyBorder="1" applyAlignment="1">
      <alignment horizontal="center" vertical="center" wrapText="1"/>
    </xf>
    <xf numFmtId="0" fontId="24" fillId="3" borderId="1" xfId="0" applyNumberFormat="1" applyFont="1" applyFill="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0" fillId="2" borderId="51"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52" xfId="1" applyFont="1" applyFill="1" applyBorder="1" applyAlignment="1">
      <alignment horizontal="center" vertical="center"/>
    </xf>
    <xf numFmtId="0" fontId="21" fillId="3" borderId="26" xfId="1" applyFont="1" applyFill="1" applyBorder="1" applyAlignment="1">
      <alignment horizontal="center" vertical="center"/>
    </xf>
    <xf numFmtId="0" fontId="21" fillId="3" borderId="27" xfId="1" applyFont="1" applyFill="1" applyBorder="1" applyAlignment="1">
      <alignment horizontal="center" vertical="center"/>
    </xf>
    <xf numFmtId="0" fontId="11" fillId="0" borderId="0" xfId="0" applyFont="1" applyAlignment="1">
      <alignment vertical="center"/>
    </xf>
    <xf numFmtId="0" fontId="0" fillId="0" borderId="0" xfId="0" applyAlignment="1">
      <alignment vertical="center"/>
    </xf>
    <xf numFmtId="0" fontId="11" fillId="0" borderId="0" xfId="0" applyFont="1">
      <alignment vertical="center"/>
    </xf>
  </cellXfs>
  <cellStyles count="4">
    <cellStyle name="ハイパーリンク" xfId="3" builtinId="8"/>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194236</xdr:colOff>
      <xdr:row>18</xdr:row>
      <xdr:rowOff>156882</xdr:rowOff>
    </xdr:from>
    <xdr:to>
      <xdr:col>10</xdr:col>
      <xdr:colOff>290158</xdr:colOff>
      <xdr:row>19</xdr:row>
      <xdr:rowOff>292846</xdr:rowOff>
    </xdr:to>
    <xdr:sp macro="" textlink="">
      <xdr:nvSpPr>
        <xdr:cNvPr id="2" name="線吹き出し 2 (枠付き) 1"/>
        <xdr:cNvSpPr/>
      </xdr:nvSpPr>
      <xdr:spPr>
        <a:xfrm>
          <a:off x="5124824" y="4235823"/>
          <a:ext cx="2098040" cy="457199"/>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「金」及び「円」は自動で表示されるため、数字のみ入力してください。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127000</xdr:colOff>
      <xdr:row>23</xdr:row>
      <xdr:rowOff>328706</xdr:rowOff>
    </xdr:from>
    <xdr:to>
      <xdr:col>10</xdr:col>
      <xdr:colOff>222922</xdr:colOff>
      <xdr:row>25</xdr:row>
      <xdr:rowOff>258631</xdr:rowOff>
    </xdr:to>
    <xdr:sp macro="" textlink="">
      <xdr:nvSpPr>
        <xdr:cNvPr id="3" name="線吹き出し 2 (枠付き) 2"/>
        <xdr:cNvSpPr/>
      </xdr:nvSpPr>
      <xdr:spPr>
        <a:xfrm>
          <a:off x="5057588" y="5700059"/>
          <a:ext cx="2098040" cy="617219"/>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システム改修等経費が</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16</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万を</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超える場合などに記入してください。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（原則記入不要）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141941</xdr:colOff>
      <xdr:row>32</xdr:row>
      <xdr:rowOff>328706</xdr:rowOff>
    </xdr:from>
    <xdr:to>
      <xdr:col>10</xdr:col>
      <xdr:colOff>313765</xdr:colOff>
      <xdr:row>35</xdr:row>
      <xdr:rowOff>179294</xdr:rowOff>
    </xdr:to>
    <xdr:sp macro="" textlink="">
      <xdr:nvSpPr>
        <xdr:cNvPr id="4" name="線吹き出し 2 (枠付き) 3"/>
        <xdr:cNvSpPr/>
      </xdr:nvSpPr>
      <xdr:spPr>
        <a:xfrm>
          <a:off x="1180353" y="8255000"/>
          <a:ext cx="6066118" cy="560294"/>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前年度事業又は今回事業概算払いからの口座変更の有無を記載してください。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「変更有」又は「初提出」の場合は、別途「支払金口座振替依頼書」、「口座の通帳の写し等」を提出してください</a:t>
          </a:r>
          <a:r>
            <a:rPr lang="ja-JP" altLang="en-US" sz="10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（これら書類はメール提出不可のため、郵送で送付ください）。</a:t>
          </a:r>
          <a:endParaRPr lang="ja-JP" sz="1050" b="1" u="sng"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186765</xdr:colOff>
      <xdr:row>5</xdr:row>
      <xdr:rowOff>313764</xdr:rowOff>
    </xdr:from>
    <xdr:to>
      <xdr:col>10</xdr:col>
      <xdr:colOff>291354</xdr:colOff>
      <xdr:row>8</xdr:row>
      <xdr:rowOff>112059</xdr:rowOff>
    </xdr:to>
    <xdr:sp macro="" textlink="">
      <xdr:nvSpPr>
        <xdr:cNvPr id="6" name="線吹き出し 2 (枠付き) 5"/>
        <xdr:cNvSpPr/>
      </xdr:nvSpPr>
      <xdr:spPr>
        <a:xfrm>
          <a:off x="6372412" y="1299882"/>
          <a:ext cx="851648" cy="455706"/>
        </a:xfrm>
        <a:prstGeom prst="borderCallout2">
          <a:avLst>
            <a:gd name="adj1" fmla="val 50232"/>
            <a:gd name="adj2" fmla="val 41"/>
            <a:gd name="adj3" fmla="val 50232"/>
            <a:gd name="adj4" fmla="val -8637"/>
            <a:gd name="adj5" fmla="val 30543"/>
            <a:gd name="adj6" fmla="val -1110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押印は省略できます。</a:t>
          </a:r>
          <a:endParaRPr lang="ja-JP" sz="1000" b="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261471</xdr:colOff>
      <xdr:row>37</xdr:row>
      <xdr:rowOff>239059</xdr:rowOff>
    </xdr:from>
    <xdr:to>
      <xdr:col>6</xdr:col>
      <xdr:colOff>314886</xdr:colOff>
      <xdr:row>40</xdr:row>
      <xdr:rowOff>103093</xdr:rowOff>
    </xdr:to>
    <xdr:sp macro="" textlink="">
      <xdr:nvSpPr>
        <xdr:cNvPr id="7" name="線吹き出し 2 (枠付き) 6"/>
        <xdr:cNvSpPr/>
      </xdr:nvSpPr>
      <xdr:spPr>
        <a:xfrm>
          <a:off x="1299883" y="9532471"/>
          <a:ext cx="3945591" cy="640975"/>
        </a:xfrm>
        <a:prstGeom prst="borderCallout2">
          <a:avLst>
            <a:gd name="adj1" fmla="val 50232"/>
            <a:gd name="adj2" fmla="val 41"/>
            <a:gd name="adj3" fmla="val 49096"/>
            <a:gd name="adj4" fmla="val -2743"/>
            <a:gd name="adj5" fmla="val -152140"/>
            <a:gd name="adj6" fmla="val -17889"/>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この欄には</a:t>
          </a:r>
          <a:r>
            <a:rPr lang="ja-JP" altLang="en-US" sz="1400" b="1" u="sng"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申請者の担当者情報</a:t>
          </a:r>
          <a:r>
            <a:rPr lang="ja-JP" altLang="en-US" sz="1000" b="0" u="none"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を入力してください（申請者と所属が同じ方）。それ以外にも当申請に係る問合せ先がある場合は、返信用封筒フォーマットの記載欄に入力してください。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1156445</xdr:colOff>
      <xdr:row>9</xdr:row>
      <xdr:rowOff>134472</xdr:rowOff>
    </xdr:from>
    <xdr:to>
      <xdr:col>7</xdr:col>
      <xdr:colOff>1156447</xdr:colOff>
      <xdr:row>13</xdr:row>
      <xdr:rowOff>46654</xdr:rowOff>
    </xdr:to>
    <xdr:sp macro="" textlink="">
      <xdr:nvSpPr>
        <xdr:cNvPr id="2" name="線吹き出し 2 (枠付き) 1"/>
        <xdr:cNvSpPr/>
      </xdr:nvSpPr>
      <xdr:spPr>
        <a:xfrm>
          <a:off x="6185645" y="2109322"/>
          <a:ext cx="2762252" cy="775782"/>
        </a:xfrm>
        <a:prstGeom prst="borderCallout2">
          <a:avLst>
            <a:gd name="adj1" fmla="val 18750"/>
            <a:gd name="adj2" fmla="val -717"/>
            <a:gd name="adj3" fmla="val 18750"/>
            <a:gd name="adj4" fmla="val -16667"/>
            <a:gd name="adj5" fmla="val 110084"/>
            <a:gd name="adj6" fmla="val -19187"/>
          </a:avLst>
        </a:prstGeom>
        <a:solidFill>
          <a:srgbClr val="FFFFFF">
            <a:alpha val="50196"/>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この表示が出ている場合、通し番号３のように、上限額の税抜</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3,000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円（税込</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3,300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円）を超えた値引き額があります。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内容を確認のうえ、修正してください。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62751</xdr:colOff>
      <xdr:row>5</xdr:row>
      <xdr:rowOff>53787</xdr:rowOff>
    </xdr:from>
    <xdr:to>
      <xdr:col>7</xdr:col>
      <xdr:colOff>1066800</xdr:colOff>
      <xdr:row>9</xdr:row>
      <xdr:rowOff>53788</xdr:rowOff>
    </xdr:to>
    <xdr:sp macro="" textlink="">
      <xdr:nvSpPr>
        <xdr:cNvPr id="3" name="線吹き出し 2 (枠付き) 2"/>
        <xdr:cNvSpPr/>
      </xdr:nvSpPr>
      <xdr:spPr>
        <a:xfrm>
          <a:off x="5091951" y="1260287"/>
          <a:ext cx="3766299" cy="768351"/>
        </a:xfrm>
        <a:prstGeom prst="borderCallout2">
          <a:avLst>
            <a:gd name="adj1" fmla="val 18750"/>
            <a:gd name="adj2" fmla="val -717"/>
            <a:gd name="adj3" fmla="val 18750"/>
            <a:gd name="adj4" fmla="val -16667"/>
            <a:gd name="adj5" fmla="val 250749"/>
            <a:gd name="adj6" fmla="val -21961"/>
          </a:avLst>
        </a:prstGeom>
        <a:solidFill>
          <a:srgbClr val="FFFFFF">
            <a:alpha val="50196"/>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この表示が出ている場合、通し番号</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9,10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のように、管理番号の重複が生じています。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内容を確認のうえ、誤入力等であれば修正してください。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理由のある重複であれば、備考欄に理由を入力してください。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286868</xdr:colOff>
      <xdr:row>22</xdr:row>
      <xdr:rowOff>89645</xdr:rowOff>
    </xdr:from>
    <xdr:to>
      <xdr:col>7</xdr:col>
      <xdr:colOff>331694</xdr:colOff>
      <xdr:row>26</xdr:row>
      <xdr:rowOff>71716</xdr:rowOff>
    </xdr:to>
    <xdr:sp macro="" textlink="">
      <xdr:nvSpPr>
        <xdr:cNvPr id="4" name="線吹き出し 2 (枠付き) 3"/>
        <xdr:cNvSpPr/>
      </xdr:nvSpPr>
      <xdr:spPr>
        <a:xfrm>
          <a:off x="5316068" y="4972795"/>
          <a:ext cx="2807076" cy="896471"/>
        </a:xfrm>
        <a:prstGeom prst="borderCallout2">
          <a:avLst>
            <a:gd name="adj1" fmla="val -971"/>
            <a:gd name="adj2" fmla="val 62197"/>
            <a:gd name="adj3" fmla="val -48532"/>
            <a:gd name="adj4" fmla="val 64459"/>
            <a:gd name="adj5" fmla="val -48841"/>
            <a:gd name="adj6" fmla="val 7485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△：上限額未満の値引きが行われています。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問題はありませんが、誤入力等であれば</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修正してください。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：上限額を超えた値引きが行われています。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内容を確認のうえ、修正してください。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lpgas@example.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43"/>
  <sheetViews>
    <sheetView tabSelected="1" view="pageBreakPreview" zoomScale="85" zoomScaleNormal="100" zoomScaleSheetLayoutView="85" workbookViewId="0">
      <selection activeCell="A12" sqref="A12:K12"/>
    </sheetView>
  </sheetViews>
  <sheetFormatPr defaultColWidth="8.7265625" defaultRowHeight="13" x14ac:dyDescent="0.2"/>
  <cols>
    <col min="1" max="1" width="14.81640625" style="1" customWidth="1"/>
    <col min="2" max="2" width="19.81640625" style="1" customWidth="1"/>
    <col min="3" max="8" width="9" style="1" customWidth="1"/>
    <col min="9" max="11" width="5.36328125" style="1" customWidth="1"/>
    <col min="12" max="16384" width="8.7265625" style="1"/>
  </cols>
  <sheetData>
    <row r="1" spans="1:11" x14ac:dyDescent="0.2">
      <c r="A1" s="1" t="s">
        <v>0</v>
      </c>
      <c r="E1" s="2"/>
      <c r="F1" s="2"/>
      <c r="G1" s="2"/>
      <c r="H1" s="2"/>
      <c r="I1" s="2"/>
      <c r="J1" s="2"/>
      <c r="K1" s="2"/>
    </row>
    <row r="2" spans="1:11" x14ac:dyDescent="0.2">
      <c r="E2" s="2"/>
      <c r="F2" s="90" t="s">
        <v>90</v>
      </c>
      <c r="G2" s="5" t="s">
        <v>91</v>
      </c>
      <c r="H2" s="88"/>
      <c r="I2" s="5" t="s">
        <v>1</v>
      </c>
      <c r="J2" s="88"/>
      <c r="K2" s="5" t="s">
        <v>2</v>
      </c>
    </row>
    <row r="3" spans="1:11" x14ac:dyDescent="0.2">
      <c r="A3" s="1" t="s">
        <v>3</v>
      </c>
      <c r="E3" s="2"/>
      <c r="F3" s="2"/>
      <c r="G3" s="2"/>
      <c r="H3" s="2"/>
      <c r="I3" s="2"/>
      <c r="J3" s="2"/>
      <c r="K3" s="2"/>
    </row>
    <row r="4" spans="1:11" x14ac:dyDescent="0.2">
      <c r="C4" s="131" t="s">
        <v>4</v>
      </c>
      <c r="D4" s="131"/>
      <c r="E4" s="2"/>
      <c r="F4" s="2"/>
      <c r="G4" s="2"/>
      <c r="H4" s="2"/>
      <c r="I4" s="2"/>
      <c r="J4" s="2"/>
      <c r="K4" s="2"/>
    </row>
    <row r="5" spans="1:11" ht="26.4" customHeight="1" x14ac:dyDescent="0.2">
      <c r="C5" s="131" t="s">
        <v>5</v>
      </c>
      <c r="D5" s="131"/>
      <c r="E5" s="133"/>
      <c r="F5" s="133"/>
      <c r="G5" s="133"/>
      <c r="H5" s="133"/>
      <c r="I5" s="133"/>
      <c r="J5" s="133"/>
      <c r="K5" s="6"/>
    </row>
    <row r="6" spans="1:11" ht="26.4" customHeight="1" x14ac:dyDescent="0.2">
      <c r="C6" s="131" t="s">
        <v>6</v>
      </c>
      <c r="D6" s="131"/>
      <c r="E6" s="133"/>
      <c r="F6" s="133"/>
      <c r="G6" s="133"/>
      <c r="H6" s="133"/>
      <c r="I6" s="133"/>
      <c r="J6" s="133"/>
      <c r="K6" s="6"/>
    </row>
    <row r="7" spans="1:11" x14ac:dyDescent="0.2">
      <c r="C7" s="131" t="s">
        <v>7</v>
      </c>
      <c r="D7" s="131"/>
      <c r="E7" s="132"/>
      <c r="F7" s="132"/>
      <c r="G7" s="132"/>
      <c r="H7" s="132"/>
      <c r="I7" s="132"/>
      <c r="J7" s="132"/>
      <c r="K7" s="6"/>
    </row>
    <row r="8" spans="1:11" x14ac:dyDescent="0.2">
      <c r="E8" s="2"/>
      <c r="F8" s="2"/>
      <c r="G8" s="2"/>
      <c r="H8" s="2"/>
      <c r="I8" s="2"/>
      <c r="J8" s="2"/>
      <c r="K8" s="2"/>
    </row>
    <row r="9" spans="1:11" x14ac:dyDescent="0.2">
      <c r="A9" s="128" t="s">
        <v>8</v>
      </c>
      <c r="B9" s="128"/>
      <c r="C9" s="128"/>
      <c r="D9" s="128"/>
      <c r="E9" s="128"/>
      <c r="F9" s="128"/>
      <c r="G9" s="128"/>
      <c r="H9" s="128"/>
      <c r="I9" s="128"/>
      <c r="J9" s="128"/>
      <c r="K9" s="128"/>
    </row>
    <row r="11" spans="1:11" ht="42" customHeight="1" x14ac:dyDescent="0.2">
      <c r="A11" s="129" t="s">
        <v>9</v>
      </c>
      <c r="B11" s="129"/>
      <c r="C11" s="129"/>
      <c r="D11" s="129"/>
      <c r="E11" s="129"/>
      <c r="F11" s="129"/>
      <c r="G11" s="129"/>
      <c r="H11" s="129"/>
      <c r="I11" s="129"/>
      <c r="J11" s="129"/>
      <c r="K11" s="7"/>
    </row>
    <row r="12" spans="1:11" ht="20" customHeight="1" x14ac:dyDescent="0.2">
      <c r="A12" s="128" t="s">
        <v>10</v>
      </c>
      <c r="B12" s="128"/>
      <c r="C12" s="128"/>
      <c r="D12" s="128"/>
      <c r="E12" s="128"/>
      <c r="F12" s="128"/>
      <c r="G12" s="128"/>
      <c r="H12" s="128"/>
      <c r="I12" s="128"/>
      <c r="J12" s="128"/>
      <c r="K12" s="128"/>
    </row>
    <row r="13" spans="1:11" s="8" customFormat="1" ht="13.25" customHeight="1" x14ac:dyDescent="0.2">
      <c r="A13" s="8" t="s">
        <v>11</v>
      </c>
    </row>
    <row r="14" spans="1:11" s="8" customFormat="1" ht="13.25" customHeight="1" x14ac:dyDescent="0.2">
      <c r="A14" s="8" t="s">
        <v>12</v>
      </c>
    </row>
    <row r="15" spans="1:11" ht="27" customHeight="1" x14ac:dyDescent="0.2">
      <c r="A15" s="129" t="s">
        <v>13</v>
      </c>
      <c r="B15" s="129"/>
      <c r="C15" s="129"/>
      <c r="D15" s="129"/>
      <c r="E15" s="129"/>
      <c r="F15" s="129"/>
      <c r="G15" s="129"/>
      <c r="H15" s="129"/>
      <c r="I15" s="129"/>
      <c r="J15" s="129"/>
    </row>
    <row r="17" spans="1:10" x14ac:dyDescent="0.2">
      <c r="A17" s="1" t="s">
        <v>14</v>
      </c>
    </row>
    <row r="18" spans="1:10" ht="25.5" customHeight="1" x14ac:dyDescent="0.2">
      <c r="A18" s="106" t="s">
        <v>15</v>
      </c>
      <c r="B18" s="106"/>
      <c r="C18" s="130" t="s">
        <v>92</v>
      </c>
      <c r="D18" s="130"/>
      <c r="E18" s="130"/>
      <c r="F18" s="130"/>
      <c r="G18" s="130"/>
      <c r="H18" s="130"/>
    </row>
    <row r="19" spans="1:10" ht="25.5" customHeight="1" x14ac:dyDescent="0.2">
      <c r="A19" s="106" t="s">
        <v>16</v>
      </c>
      <c r="B19" s="106"/>
      <c r="C19" s="125">
        <v>0</v>
      </c>
      <c r="D19" s="125"/>
      <c r="E19" s="125"/>
      <c r="F19" s="125"/>
      <c r="G19" s="125"/>
      <c r="H19" s="125"/>
    </row>
    <row r="20" spans="1:10" ht="25.5" customHeight="1" x14ac:dyDescent="0.2">
      <c r="A20" s="106" t="s">
        <v>17</v>
      </c>
      <c r="B20" s="106"/>
      <c r="C20" s="126">
        <f>C29</f>
        <v>30000</v>
      </c>
      <c r="D20" s="126"/>
      <c r="E20" s="126"/>
      <c r="F20" s="126"/>
      <c r="G20" s="126"/>
      <c r="H20" s="126"/>
    </row>
    <row r="21" spans="1:10" ht="25.5" customHeight="1" x14ac:dyDescent="0.2">
      <c r="A21" s="106" t="s">
        <v>18</v>
      </c>
      <c r="B21" s="106"/>
      <c r="C21" s="127">
        <f>別紙_一覧表!C7</f>
        <v>0</v>
      </c>
      <c r="D21" s="127"/>
      <c r="E21" s="127"/>
      <c r="F21" s="127"/>
      <c r="G21" s="127"/>
      <c r="H21" s="127"/>
    </row>
    <row r="23" spans="1:10" x14ac:dyDescent="0.2">
      <c r="A23" s="1" t="s">
        <v>19</v>
      </c>
      <c r="H23" s="9" t="s">
        <v>20</v>
      </c>
      <c r="I23" s="9"/>
      <c r="J23" s="9"/>
    </row>
    <row r="24" spans="1:10" ht="27" customHeight="1" x14ac:dyDescent="0.2">
      <c r="A24" s="106"/>
      <c r="B24" s="106"/>
      <c r="C24" s="106" t="s">
        <v>17</v>
      </c>
      <c r="D24" s="106"/>
      <c r="E24" s="106"/>
      <c r="F24" s="106" t="s">
        <v>21</v>
      </c>
      <c r="G24" s="106"/>
      <c r="H24" s="106"/>
      <c r="I24" s="4"/>
      <c r="J24" s="4"/>
    </row>
    <row r="25" spans="1:10" ht="27" customHeight="1" x14ac:dyDescent="0.2">
      <c r="A25" s="106" t="s">
        <v>22</v>
      </c>
      <c r="B25" s="106"/>
      <c r="C25" s="116">
        <f>別紙_一覧表!C10</f>
        <v>0</v>
      </c>
      <c r="D25" s="116"/>
      <c r="E25" s="116"/>
      <c r="F25" s="117"/>
      <c r="G25" s="117"/>
      <c r="H25" s="117"/>
      <c r="I25" s="10"/>
      <c r="J25" s="10"/>
    </row>
    <row r="26" spans="1:10" ht="27" customHeight="1" x14ac:dyDescent="0.2">
      <c r="A26" s="108" t="s">
        <v>23</v>
      </c>
      <c r="B26" s="11" t="s">
        <v>24</v>
      </c>
      <c r="C26" s="116">
        <f>別紙_一覧表!C11</f>
        <v>0</v>
      </c>
      <c r="D26" s="116"/>
      <c r="E26" s="116"/>
      <c r="F26" s="117"/>
      <c r="G26" s="117"/>
      <c r="H26" s="117"/>
      <c r="I26" s="10"/>
      <c r="J26" s="10"/>
    </row>
    <row r="27" spans="1:10" ht="27" customHeight="1" x14ac:dyDescent="0.2">
      <c r="A27" s="108"/>
      <c r="B27" s="11" t="s">
        <v>25</v>
      </c>
      <c r="C27" s="118">
        <f>別紙_一覧表!C12</f>
        <v>30000</v>
      </c>
      <c r="D27" s="119"/>
      <c r="E27" s="120"/>
      <c r="F27" s="117"/>
      <c r="G27" s="117"/>
      <c r="H27" s="117"/>
      <c r="I27" s="10"/>
      <c r="J27" s="10"/>
    </row>
    <row r="28" spans="1:10" ht="27" customHeight="1" thickBot="1" x14ac:dyDescent="0.25">
      <c r="A28" s="115"/>
      <c r="B28" s="12" t="s">
        <v>26</v>
      </c>
      <c r="C28" s="121">
        <f>別紙_一覧表!C13</f>
        <v>0</v>
      </c>
      <c r="D28" s="122"/>
      <c r="E28" s="123"/>
      <c r="F28" s="124"/>
      <c r="G28" s="124"/>
      <c r="H28" s="124"/>
      <c r="I28" s="10"/>
      <c r="J28" s="10"/>
    </row>
    <row r="29" spans="1:10" ht="27" customHeight="1" thickTop="1" x14ac:dyDescent="0.2">
      <c r="A29" s="110" t="s">
        <v>27</v>
      </c>
      <c r="B29" s="110"/>
      <c r="C29" s="111">
        <f>SUM(C25:E28)</f>
        <v>30000</v>
      </c>
      <c r="D29" s="112"/>
      <c r="E29" s="113"/>
      <c r="F29" s="114"/>
      <c r="G29" s="114"/>
      <c r="H29" s="114"/>
      <c r="I29" s="10"/>
      <c r="J29" s="10"/>
    </row>
    <row r="30" spans="1:10" x14ac:dyDescent="0.2">
      <c r="A30" s="1" t="s">
        <v>28</v>
      </c>
    </row>
    <row r="32" spans="1:10" x14ac:dyDescent="0.2">
      <c r="A32" s="1" t="s">
        <v>29</v>
      </c>
    </row>
    <row r="33" spans="1:21" ht="30" customHeight="1" x14ac:dyDescent="0.2">
      <c r="A33" s="108" t="s">
        <v>30</v>
      </c>
      <c r="B33" s="106"/>
      <c r="C33" s="13" t="s">
        <v>31</v>
      </c>
      <c r="D33" s="89"/>
      <c r="E33" s="14" t="s">
        <v>32</v>
      </c>
      <c r="F33" s="89"/>
      <c r="G33" s="14" t="s">
        <v>33</v>
      </c>
      <c r="H33" s="89"/>
      <c r="I33" s="15"/>
      <c r="J33" s="15"/>
    </row>
    <row r="35" spans="1:21" ht="16" customHeight="1" x14ac:dyDescent="0.2">
      <c r="A35" s="1" t="s">
        <v>34</v>
      </c>
      <c r="L35" s="198" t="s">
        <v>95</v>
      </c>
      <c r="M35" s="199"/>
      <c r="N35" s="199"/>
      <c r="O35" s="199"/>
      <c r="P35" s="199"/>
      <c r="Q35" s="199"/>
      <c r="R35" s="199"/>
      <c r="S35" s="199"/>
      <c r="T35" s="199"/>
      <c r="U35" s="199"/>
    </row>
    <row r="36" spans="1:21" ht="26" customHeight="1" x14ac:dyDescent="0.2">
      <c r="A36" s="106" t="s">
        <v>35</v>
      </c>
      <c r="B36" s="106"/>
      <c r="C36" s="107"/>
      <c r="D36" s="107"/>
      <c r="E36" s="107"/>
      <c r="F36" s="107"/>
      <c r="G36" s="107"/>
      <c r="H36" s="16"/>
      <c r="I36" s="16"/>
      <c r="J36" s="16"/>
      <c r="L36" s="200" t="s">
        <v>96</v>
      </c>
    </row>
    <row r="37" spans="1:21" ht="26" customHeight="1" x14ac:dyDescent="0.2">
      <c r="A37" s="106" t="s">
        <v>36</v>
      </c>
      <c r="B37" s="106"/>
      <c r="C37" s="107"/>
      <c r="D37" s="107"/>
      <c r="E37" s="107"/>
      <c r="F37" s="107"/>
      <c r="G37" s="107"/>
      <c r="H37" s="16"/>
      <c r="I37" s="16"/>
      <c r="J37" s="16"/>
    </row>
    <row r="38" spans="1:21" ht="26" customHeight="1" x14ac:dyDescent="0.2">
      <c r="A38" s="106" t="s">
        <v>37</v>
      </c>
      <c r="B38" s="106"/>
      <c r="C38" s="107"/>
      <c r="D38" s="107"/>
      <c r="E38" s="107"/>
      <c r="F38" s="107"/>
      <c r="G38" s="107"/>
      <c r="H38" s="16"/>
      <c r="I38" s="108" t="s">
        <v>38</v>
      </c>
      <c r="J38" s="108"/>
      <c r="K38" s="108"/>
    </row>
    <row r="39" spans="1:21" ht="26" customHeight="1" x14ac:dyDescent="0.2">
      <c r="A39" s="106" t="s">
        <v>39</v>
      </c>
      <c r="B39" s="106"/>
      <c r="C39" s="107"/>
      <c r="D39" s="107"/>
      <c r="E39" s="107"/>
      <c r="F39" s="107"/>
      <c r="G39" s="107"/>
      <c r="H39" s="16"/>
      <c r="I39" s="109"/>
      <c r="J39" s="109"/>
      <c r="K39" s="109"/>
    </row>
    <row r="40" spans="1:21" ht="9.75" customHeight="1" x14ac:dyDescent="0.2"/>
    <row r="41" spans="1:21" ht="13.5" customHeight="1" x14ac:dyDescent="0.2">
      <c r="A41" s="91" t="s">
        <v>40</v>
      </c>
      <c r="B41" s="92"/>
      <c r="C41" s="95" t="s">
        <v>41</v>
      </c>
      <c r="D41" s="96"/>
      <c r="E41" s="97"/>
      <c r="F41" s="101" t="s">
        <v>42</v>
      </c>
      <c r="G41" s="102"/>
      <c r="H41" s="105" t="s">
        <v>43</v>
      </c>
      <c r="I41" s="105"/>
      <c r="J41" s="105"/>
      <c r="K41" s="105"/>
    </row>
    <row r="42" spans="1:21" ht="20.25" customHeight="1" x14ac:dyDescent="0.2">
      <c r="A42" s="93"/>
      <c r="B42" s="94"/>
      <c r="C42" s="98"/>
      <c r="D42" s="99"/>
      <c r="E42" s="100"/>
      <c r="F42" s="103"/>
      <c r="G42" s="104"/>
      <c r="H42" s="105"/>
      <c r="I42" s="105"/>
      <c r="J42" s="105"/>
      <c r="K42" s="105"/>
    </row>
    <row r="43" spans="1:21" ht="7.5" customHeight="1" x14ac:dyDescent="0.2"/>
  </sheetData>
  <sheetProtection password="F7AB" sheet="1" objects="1" scenarios="1"/>
  <mergeCells count="51">
    <mergeCell ref="L35:U35"/>
    <mergeCell ref="C7:D7"/>
    <mergeCell ref="E7:J7"/>
    <mergeCell ref="C4:D4"/>
    <mergeCell ref="C5:D5"/>
    <mergeCell ref="E5:J5"/>
    <mergeCell ref="C6:D6"/>
    <mergeCell ref="E6:J6"/>
    <mergeCell ref="A9:K9"/>
    <mergeCell ref="A11:J11"/>
    <mergeCell ref="A12:K12"/>
    <mergeCell ref="A15:J15"/>
    <mergeCell ref="A18:B18"/>
    <mergeCell ref="C18:H18"/>
    <mergeCell ref="A19:B19"/>
    <mergeCell ref="C19:H19"/>
    <mergeCell ref="A20:B20"/>
    <mergeCell ref="C20:H20"/>
    <mergeCell ref="A21:B21"/>
    <mergeCell ref="C21:H21"/>
    <mergeCell ref="A24:B24"/>
    <mergeCell ref="C24:E24"/>
    <mergeCell ref="F24:H24"/>
    <mergeCell ref="A25:B25"/>
    <mergeCell ref="C25:E25"/>
    <mergeCell ref="F25:H25"/>
    <mergeCell ref="A26:A28"/>
    <mergeCell ref="C26:E26"/>
    <mergeCell ref="F26:H26"/>
    <mergeCell ref="C27:E27"/>
    <mergeCell ref="F27:H27"/>
    <mergeCell ref="C28:E28"/>
    <mergeCell ref="F28:H28"/>
    <mergeCell ref="A29:B29"/>
    <mergeCell ref="C29:E29"/>
    <mergeCell ref="F29:H29"/>
    <mergeCell ref="A33:B33"/>
    <mergeCell ref="A36:B36"/>
    <mergeCell ref="C36:G36"/>
    <mergeCell ref="A41:B42"/>
    <mergeCell ref="C41:E42"/>
    <mergeCell ref="F41:G42"/>
    <mergeCell ref="H41:K42"/>
    <mergeCell ref="A37:B37"/>
    <mergeCell ref="C37:G37"/>
    <mergeCell ref="A38:B38"/>
    <mergeCell ref="C38:G38"/>
    <mergeCell ref="I38:K38"/>
    <mergeCell ref="A39:B39"/>
    <mergeCell ref="C39:G39"/>
    <mergeCell ref="I39:K39"/>
  </mergeCells>
  <phoneticPr fontId="3"/>
  <dataValidations count="1">
    <dataValidation type="list" allowBlank="1" showInputMessage="1" showErrorMessage="1" sqref="H33 D33 F33">
      <formula1>"〇"</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92"/>
  <sheetViews>
    <sheetView showGridLines="0" view="pageBreakPreview" zoomScale="85" zoomScaleNormal="100" zoomScaleSheetLayoutView="85" workbookViewId="0">
      <selection activeCell="E3" sqref="E3"/>
    </sheetView>
  </sheetViews>
  <sheetFormatPr defaultColWidth="10" defaultRowHeight="18" x14ac:dyDescent="0.2"/>
  <cols>
    <col min="1" max="1" width="16.1796875" style="25" customWidth="1"/>
    <col min="2" max="2" width="22.453125" style="18" customWidth="1"/>
    <col min="3" max="3" width="16" style="18" customWidth="1"/>
    <col min="4" max="4" width="17.36328125" style="18" customWidth="1"/>
    <col min="5" max="5" width="28.54296875" style="18" customWidth="1"/>
    <col min="6" max="6" width="4.90625" style="18" customWidth="1"/>
    <col min="7" max="7" width="6.08984375" style="18" customWidth="1"/>
    <col min="8" max="8" width="17.36328125" style="18" customWidth="1"/>
    <col min="9" max="16384" width="10" style="18"/>
  </cols>
  <sheetData>
    <row r="1" spans="1:8" ht="3.75" customHeight="1" x14ac:dyDescent="0.2">
      <c r="A1" s="17"/>
    </row>
    <row r="2" spans="1:8" s="19" customFormat="1" ht="20.149999999999999" customHeight="1" thickBot="1" x14ac:dyDescent="0.25">
      <c r="A2" s="161" t="s">
        <v>44</v>
      </c>
      <c r="B2" s="161"/>
      <c r="C2" s="161"/>
      <c r="D2" s="161"/>
      <c r="E2" s="161"/>
      <c r="F2" s="161"/>
      <c r="G2" s="161"/>
      <c r="H2" s="161"/>
    </row>
    <row r="3" spans="1:8" s="19" customFormat="1" ht="20.149999999999999" customHeight="1" thickBot="1" x14ac:dyDescent="0.25">
      <c r="C3" s="20"/>
      <c r="D3" s="21"/>
      <c r="E3" s="75"/>
      <c r="F3" s="162" t="s">
        <v>45</v>
      </c>
      <c r="G3" s="163"/>
      <c r="H3" s="164"/>
    </row>
    <row r="4" spans="1:8" s="19" customFormat="1" ht="20.149999999999999" customHeight="1" thickBot="1" x14ac:dyDescent="0.25">
      <c r="A4" s="22" t="s">
        <v>46</v>
      </c>
      <c r="B4" s="165"/>
      <c r="C4" s="166"/>
      <c r="D4" s="23"/>
      <c r="E4" s="76"/>
      <c r="F4" s="167" t="s">
        <v>47</v>
      </c>
      <c r="G4" s="168"/>
      <c r="H4" s="169"/>
    </row>
    <row r="5" spans="1:8" ht="17.25" customHeight="1" x14ac:dyDescent="0.2">
      <c r="B5" s="26" t="str">
        <f>IF(ISBLANK(B4),"☝販売事業者名を入力してください","")</f>
        <v>☝販売事業者名を入力してください</v>
      </c>
      <c r="D5" s="27"/>
      <c r="E5" s="170" t="str">
        <f>IF(COUNTA(E3:E4)=1,"","☝税込又は税抜を選択してください（〇を入力）")</f>
        <v>☝税込又は税抜を選択してください（〇を入力）</v>
      </c>
      <c r="F5" s="170"/>
      <c r="G5" s="170"/>
      <c r="H5" s="170"/>
    </row>
    <row r="6" spans="1:8" ht="9.65" customHeight="1" thickBot="1" x14ac:dyDescent="0.25">
      <c r="B6" s="28"/>
      <c r="D6" s="29"/>
      <c r="E6" s="28"/>
      <c r="F6" s="28"/>
      <c r="G6" s="29"/>
      <c r="H6" s="29"/>
    </row>
    <row r="7" spans="1:8" ht="17.25" customHeight="1" thickBot="1" x14ac:dyDescent="0.25">
      <c r="A7" s="159" t="s">
        <v>48</v>
      </c>
      <c r="B7" s="160"/>
      <c r="C7" s="30">
        <f>COUNTIF(H19:H190,"&gt;0")</f>
        <v>0</v>
      </c>
      <c r="D7" s="31"/>
      <c r="E7" s="32"/>
      <c r="F7" s="32"/>
    </row>
    <row r="8" spans="1:8" ht="17.25" customHeight="1" x14ac:dyDescent="0.5">
      <c r="A8" s="33"/>
      <c r="B8" s="33"/>
      <c r="C8" s="34"/>
      <c r="D8" s="31"/>
      <c r="E8" s="35"/>
      <c r="F8" s="35"/>
    </row>
    <row r="9" spans="1:8" ht="17.25" customHeight="1" thickBot="1" x14ac:dyDescent="0.55000000000000004">
      <c r="A9" s="36" t="s">
        <v>49</v>
      </c>
      <c r="B9" s="35"/>
      <c r="C9" s="37" t="s">
        <v>50</v>
      </c>
      <c r="D9" s="31"/>
      <c r="E9" s="35"/>
      <c r="F9" s="35"/>
    </row>
    <row r="10" spans="1:8" ht="17.25" customHeight="1" x14ac:dyDescent="0.2">
      <c r="A10" s="148" t="s">
        <v>51</v>
      </c>
      <c r="B10" s="149"/>
      <c r="C10" s="38">
        <f>H191</f>
        <v>0</v>
      </c>
      <c r="D10" s="31"/>
      <c r="E10" s="31"/>
      <c r="F10" s="31"/>
    </row>
    <row r="11" spans="1:8" ht="17.25" customHeight="1" x14ac:dyDescent="0.2">
      <c r="A11" s="150" t="s">
        <v>52</v>
      </c>
      <c r="B11" s="39" t="s">
        <v>53</v>
      </c>
      <c r="C11" s="85"/>
      <c r="D11" s="152" t="str">
        <f>IF(ISBLANK(C11),"☜システム改修等経費の実績額を入力してください",IF(C11&gt;160000,"☜上限額は160,000円です",""))</f>
        <v>☜システム改修等経費の実績額を入力してください</v>
      </c>
      <c r="E11" s="153"/>
      <c r="F11" s="153"/>
      <c r="G11" s="154"/>
      <c r="H11" s="154"/>
    </row>
    <row r="12" spans="1:8" ht="17.25" customHeight="1" x14ac:dyDescent="0.2">
      <c r="A12" s="150"/>
      <c r="B12" s="39" t="s">
        <v>54</v>
      </c>
      <c r="C12" s="40">
        <v>30000</v>
      </c>
      <c r="D12" s="31"/>
      <c r="E12" s="31"/>
      <c r="F12" s="31"/>
    </row>
    <row r="13" spans="1:8" ht="17.25" customHeight="1" thickBot="1" x14ac:dyDescent="0.25">
      <c r="A13" s="151"/>
      <c r="B13" s="41" t="s">
        <v>55</v>
      </c>
      <c r="C13" s="42">
        <f>IF(C7=0,0,IF(C7&lt;150,30000,IF(C7&gt;=14000,2800000,C7*200)))</f>
        <v>0</v>
      </c>
      <c r="D13" s="31"/>
      <c r="E13" s="31"/>
      <c r="F13" s="31"/>
    </row>
    <row r="14" spans="1:8" ht="17.25" customHeight="1" thickTop="1" thickBot="1" x14ac:dyDescent="0.25">
      <c r="A14" s="155" t="s">
        <v>56</v>
      </c>
      <c r="B14" s="156"/>
      <c r="C14" s="43">
        <f>SUM(C10:C13)</f>
        <v>30000</v>
      </c>
      <c r="D14" s="31"/>
      <c r="E14" s="31"/>
      <c r="F14" s="31"/>
    </row>
    <row r="15" spans="1:8" ht="15" customHeight="1" x14ac:dyDescent="0.2">
      <c r="A15" s="44"/>
      <c r="B15" s="44"/>
      <c r="C15" s="45"/>
      <c r="D15" s="31"/>
      <c r="E15" s="44"/>
      <c r="F15" s="44"/>
      <c r="G15" s="46" t="str">
        <f>IF(COUNTIF(G19:G30,"×")&gt;0,"上限額を超えた値引きがあります☟","")</f>
        <v/>
      </c>
    </row>
    <row r="16" spans="1:8" ht="20.149999999999999" customHeight="1" thickBot="1" x14ac:dyDescent="0.25">
      <c r="A16" s="36" t="s">
        <v>57</v>
      </c>
      <c r="B16" s="36"/>
      <c r="C16" s="157" t="str">
        <f>IF(COUNTIF(F19:F30,"〇")&gt;0,"重複している管理番号があるため、備考欄に理由を入力してください☟","")</f>
        <v/>
      </c>
      <c r="D16" s="157"/>
      <c r="E16" s="157"/>
      <c r="F16" s="157"/>
      <c r="G16" s="158"/>
      <c r="H16" s="158"/>
    </row>
    <row r="17" spans="1:17" ht="22.5" customHeight="1" x14ac:dyDescent="0.2">
      <c r="A17" s="140" t="s">
        <v>58</v>
      </c>
      <c r="B17" s="142" t="s">
        <v>59</v>
      </c>
      <c r="C17" s="144" t="s">
        <v>60</v>
      </c>
      <c r="D17" s="47" t="s">
        <v>61</v>
      </c>
      <c r="E17" s="142" t="s">
        <v>62</v>
      </c>
      <c r="F17" s="142" t="s">
        <v>63</v>
      </c>
      <c r="G17" s="146" t="s">
        <v>64</v>
      </c>
      <c r="H17" s="147"/>
    </row>
    <row r="18" spans="1:17" ht="22.5" customHeight="1" thickBot="1" x14ac:dyDescent="0.25">
      <c r="A18" s="141"/>
      <c r="B18" s="143"/>
      <c r="C18" s="145"/>
      <c r="D18" s="48" t="str">
        <f>IF(ISBLANK(E3),IF(ISBLANK(E4),"【税未選択】","【税抜】"),IF(ISBLANK(E4),"【税込】","【税選択エラー】"))</f>
        <v>【税未選択】</v>
      </c>
      <c r="E18" s="143"/>
      <c r="F18" s="143"/>
      <c r="G18" s="49" t="s">
        <v>65</v>
      </c>
      <c r="H18" s="50" t="s">
        <v>66</v>
      </c>
      <c r="K18" s="51"/>
      <c r="L18" s="51"/>
      <c r="M18" s="51"/>
      <c r="N18" s="51"/>
      <c r="O18" s="51"/>
      <c r="P18" s="51"/>
      <c r="Q18" s="51"/>
    </row>
    <row r="19" spans="1:17" ht="10.25" customHeight="1" thickTop="1" x14ac:dyDescent="0.2">
      <c r="A19" s="52"/>
      <c r="B19" s="53"/>
      <c r="C19" s="53"/>
      <c r="D19" s="53"/>
      <c r="E19" s="53"/>
      <c r="F19" s="53"/>
      <c r="G19" s="53"/>
      <c r="H19" s="54"/>
      <c r="K19" s="51"/>
      <c r="L19" s="51"/>
      <c r="M19" s="51"/>
      <c r="N19" s="51"/>
      <c r="O19" s="51"/>
      <c r="P19" s="51"/>
      <c r="Q19" s="51"/>
    </row>
    <row r="20" spans="1:17" ht="18" customHeight="1" x14ac:dyDescent="0.2">
      <c r="A20" s="86">
        <f>ROW()-19</f>
        <v>1</v>
      </c>
      <c r="B20" s="77"/>
      <c r="C20" s="78"/>
      <c r="D20" s="79"/>
      <c r="E20" s="80"/>
      <c r="F20" s="57" t="str">
        <f t="shared" ref="F20:F51" si="0">IF(1&lt;COUNTIF(B$19:B$190,B20),"〇","")</f>
        <v/>
      </c>
      <c r="G20" s="58" t="str">
        <f>IF(ISBLANK(D20),"",IF(H20=3000,"",IF(H20&lt;3000,"△","×")))</f>
        <v/>
      </c>
      <c r="H20" s="59">
        <f>IF(ISBLANK(E$3),D20,ROUNDDOWN(D20/1.1,0))</f>
        <v>0</v>
      </c>
    </row>
    <row r="21" spans="1:17" ht="18" customHeight="1" x14ac:dyDescent="0.2">
      <c r="A21" s="87">
        <f t="shared" ref="A21:A84" si="1">ROW()-19</f>
        <v>2</v>
      </c>
      <c r="B21" s="77"/>
      <c r="C21" s="78"/>
      <c r="D21" s="79"/>
      <c r="E21" s="80"/>
      <c r="F21" s="57" t="str">
        <f t="shared" si="0"/>
        <v/>
      </c>
      <c r="G21" s="58" t="str">
        <f t="shared" ref="G21:G84" si="2">IF(ISBLANK(D21),"",IF(H21=3000,"",IF(H21&lt;3000,"△","×")))</f>
        <v/>
      </c>
      <c r="H21" s="59">
        <f t="shared" ref="H21:H84" si="3">IF(ISBLANK(E$3),D21,ROUNDDOWN(D21/1.1,0))</f>
        <v>0</v>
      </c>
    </row>
    <row r="22" spans="1:17" ht="18" customHeight="1" x14ac:dyDescent="0.2">
      <c r="A22" s="87">
        <f t="shared" si="1"/>
        <v>3</v>
      </c>
      <c r="B22" s="77"/>
      <c r="C22" s="78"/>
      <c r="D22" s="79"/>
      <c r="E22" s="80"/>
      <c r="F22" s="57" t="str">
        <f t="shared" si="0"/>
        <v/>
      </c>
      <c r="G22" s="58" t="str">
        <f t="shared" si="2"/>
        <v/>
      </c>
      <c r="H22" s="59">
        <f t="shared" si="3"/>
        <v>0</v>
      </c>
    </row>
    <row r="23" spans="1:17" ht="18" customHeight="1" x14ac:dyDescent="0.2">
      <c r="A23" s="87">
        <f t="shared" si="1"/>
        <v>4</v>
      </c>
      <c r="B23" s="81"/>
      <c r="C23" s="82"/>
      <c r="D23" s="83"/>
      <c r="E23" s="84"/>
      <c r="F23" s="57" t="str">
        <f t="shared" si="0"/>
        <v/>
      </c>
      <c r="G23" s="58" t="str">
        <f t="shared" si="2"/>
        <v/>
      </c>
      <c r="H23" s="59">
        <f t="shared" si="3"/>
        <v>0</v>
      </c>
    </row>
    <row r="24" spans="1:17" ht="18" customHeight="1" x14ac:dyDescent="0.2">
      <c r="A24" s="87">
        <f t="shared" si="1"/>
        <v>5</v>
      </c>
      <c r="B24" s="81"/>
      <c r="C24" s="82"/>
      <c r="D24" s="83"/>
      <c r="E24" s="84"/>
      <c r="F24" s="57" t="str">
        <f t="shared" si="0"/>
        <v/>
      </c>
      <c r="G24" s="58" t="str">
        <f t="shared" si="2"/>
        <v/>
      </c>
      <c r="H24" s="59">
        <f t="shared" si="3"/>
        <v>0</v>
      </c>
    </row>
    <row r="25" spans="1:17" ht="18" customHeight="1" x14ac:dyDescent="0.2">
      <c r="A25" s="87">
        <f t="shared" si="1"/>
        <v>6</v>
      </c>
      <c r="B25" s="81"/>
      <c r="C25" s="82"/>
      <c r="D25" s="83"/>
      <c r="E25" s="84"/>
      <c r="F25" s="57" t="str">
        <f t="shared" si="0"/>
        <v/>
      </c>
      <c r="G25" s="58" t="str">
        <f t="shared" si="2"/>
        <v/>
      </c>
      <c r="H25" s="59">
        <f t="shared" si="3"/>
        <v>0</v>
      </c>
    </row>
    <row r="26" spans="1:17" ht="18" customHeight="1" x14ac:dyDescent="0.2">
      <c r="A26" s="87">
        <f t="shared" si="1"/>
        <v>7</v>
      </c>
      <c r="B26" s="81"/>
      <c r="C26" s="82"/>
      <c r="D26" s="83"/>
      <c r="E26" s="84"/>
      <c r="F26" s="57" t="str">
        <f t="shared" si="0"/>
        <v/>
      </c>
      <c r="G26" s="58" t="str">
        <f t="shared" si="2"/>
        <v/>
      </c>
      <c r="H26" s="59">
        <f t="shared" si="3"/>
        <v>0</v>
      </c>
    </row>
    <row r="27" spans="1:17" ht="18" customHeight="1" x14ac:dyDescent="0.2">
      <c r="A27" s="87">
        <f t="shared" si="1"/>
        <v>8</v>
      </c>
      <c r="B27" s="81"/>
      <c r="C27" s="82"/>
      <c r="D27" s="83"/>
      <c r="E27" s="84"/>
      <c r="F27" s="57" t="str">
        <f t="shared" si="0"/>
        <v/>
      </c>
      <c r="G27" s="58" t="str">
        <f t="shared" si="2"/>
        <v/>
      </c>
      <c r="H27" s="59">
        <f t="shared" si="3"/>
        <v>0</v>
      </c>
    </row>
    <row r="28" spans="1:17" ht="18" customHeight="1" x14ac:dyDescent="0.2">
      <c r="A28" s="87">
        <f t="shared" si="1"/>
        <v>9</v>
      </c>
      <c r="B28" s="81"/>
      <c r="C28" s="82"/>
      <c r="D28" s="83"/>
      <c r="E28" s="84"/>
      <c r="F28" s="57" t="str">
        <f t="shared" si="0"/>
        <v/>
      </c>
      <c r="G28" s="58" t="str">
        <f t="shared" si="2"/>
        <v/>
      </c>
      <c r="H28" s="59">
        <f t="shared" si="3"/>
        <v>0</v>
      </c>
    </row>
    <row r="29" spans="1:17" ht="18" customHeight="1" x14ac:dyDescent="0.2">
      <c r="A29" s="87">
        <f t="shared" si="1"/>
        <v>10</v>
      </c>
      <c r="B29" s="81"/>
      <c r="C29" s="82"/>
      <c r="D29" s="83"/>
      <c r="E29" s="84"/>
      <c r="F29" s="57" t="str">
        <f t="shared" si="0"/>
        <v/>
      </c>
      <c r="G29" s="58" t="str">
        <f t="shared" si="2"/>
        <v/>
      </c>
      <c r="H29" s="59">
        <f t="shared" si="3"/>
        <v>0</v>
      </c>
    </row>
    <row r="30" spans="1:17" ht="18" customHeight="1" x14ac:dyDescent="0.2">
      <c r="A30" s="87">
        <f t="shared" si="1"/>
        <v>11</v>
      </c>
      <c r="B30" s="81"/>
      <c r="C30" s="82"/>
      <c r="D30" s="83"/>
      <c r="E30" s="84"/>
      <c r="F30" s="57" t="str">
        <f t="shared" si="0"/>
        <v/>
      </c>
      <c r="G30" s="58" t="str">
        <f t="shared" si="2"/>
        <v/>
      </c>
      <c r="H30" s="59">
        <f t="shared" si="3"/>
        <v>0</v>
      </c>
    </row>
    <row r="31" spans="1:17" ht="18" customHeight="1" x14ac:dyDescent="0.2">
      <c r="A31" s="87">
        <f t="shared" si="1"/>
        <v>12</v>
      </c>
      <c r="B31" s="81"/>
      <c r="C31" s="82"/>
      <c r="D31" s="83"/>
      <c r="E31" s="84"/>
      <c r="F31" s="57" t="str">
        <f t="shared" si="0"/>
        <v/>
      </c>
      <c r="G31" s="58" t="str">
        <f t="shared" si="2"/>
        <v/>
      </c>
      <c r="H31" s="59">
        <f t="shared" si="3"/>
        <v>0</v>
      </c>
    </row>
    <row r="32" spans="1:17" ht="18" customHeight="1" x14ac:dyDescent="0.2">
      <c r="A32" s="87">
        <f t="shared" si="1"/>
        <v>13</v>
      </c>
      <c r="B32" s="81"/>
      <c r="C32" s="82"/>
      <c r="D32" s="83"/>
      <c r="E32" s="84"/>
      <c r="F32" s="57" t="str">
        <f t="shared" si="0"/>
        <v/>
      </c>
      <c r="G32" s="58" t="str">
        <f t="shared" si="2"/>
        <v/>
      </c>
      <c r="H32" s="59">
        <f t="shared" si="3"/>
        <v>0</v>
      </c>
    </row>
    <row r="33" spans="1:8" ht="18" customHeight="1" x14ac:dyDescent="0.2">
      <c r="A33" s="87">
        <f t="shared" si="1"/>
        <v>14</v>
      </c>
      <c r="B33" s="81"/>
      <c r="C33" s="82"/>
      <c r="D33" s="83"/>
      <c r="E33" s="84"/>
      <c r="F33" s="57" t="str">
        <f t="shared" si="0"/>
        <v/>
      </c>
      <c r="G33" s="58" t="str">
        <f t="shared" si="2"/>
        <v/>
      </c>
      <c r="H33" s="59">
        <f t="shared" si="3"/>
        <v>0</v>
      </c>
    </row>
    <row r="34" spans="1:8" ht="18" customHeight="1" x14ac:dyDescent="0.2">
      <c r="A34" s="87">
        <f t="shared" si="1"/>
        <v>15</v>
      </c>
      <c r="B34" s="81"/>
      <c r="C34" s="82"/>
      <c r="D34" s="83"/>
      <c r="E34" s="84"/>
      <c r="F34" s="57" t="str">
        <f t="shared" si="0"/>
        <v/>
      </c>
      <c r="G34" s="58" t="str">
        <f t="shared" si="2"/>
        <v/>
      </c>
      <c r="H34" s="59">
        <f t="shared" si="3"/>
        <v>0</v>
      </c>
    </row>
    <row r="35" spans="1:8" ht="18" customHeight="1" x14ac:dyDescent="0.2">
      <c r="A35" s="87">
        <f t="shared" si="1"/>
        <v>16</v>
      </c>
      <c r="B35" s="81"/>
      <c r="C35" s="82"/>
      <c r="D35" s="83"/>
      <c r="E35" s="84"/>
      <c r="F35" s="57" t="str">
        <f t="shared" si="0"/>
        <v/>
      </c>
      <c r="G35" s="58" t="str">
        <f t="shared" si="2"/>
        <v/>
      </c>
      <c r="H35" s="59">
        <f t="shared" si="3"/>
        <v>0</v>
      </c>
    </row>
    <row r="36" spans="1:8" ht="18" customHeight="1" x14ac:dyDescent="0.2">
      <c r="A36" s="87">
        <f t="shared" si="1"/>
        <v>17</v>
      </c>
      <c r="B36" s="81"/>
      <c r="C36" s="82"/>
      <c r="D36" s="83"/>
      <c r="E36" s="84"/>
      <c r="F36" s="57" t="str">
        <f t="shared" si="0"/>
        <v/>
      </c>
      <c r="G36" s="58" t="str">
        <f t="shared" si="2"/>
        <v/>
      </c>
      <c r="H36" s="59">
        <f t="shared" si="3"/>
        <v>0</v>
      </c>
    </row>
    <row r="37" spans="1:8" ht="18" customHeight="1" x14ac:dyDescent="0.2">
      <c r="A37" s="87">
        <f t="shared" si="1"/>
        <v>18</v>
      </c>
      <c r="B37" s="81"/>
      <c r="C37" s="82"/>
      <c r="D37" s="83"/>
      <c r="E37" s="84"/>
      <c r="F37" s="57" t="str">
        <f t="shared" si="0"/>
        <v/>
      </c>
      <c r="G37" s="58" t="str">
        <f t="shared" si="2"/>
        <v/>
      </c>
      <c r="H37" s="59">
        <f t="shared" si="3"/>
        <v>0</v>
      </c>
    </row>
    <row r="38" spans="1:8" ht="18" customHeight="1" x14ac:dyDescent="0.2">
      <c r="A38" s="87">
        <f t="shared" si="1"/>
        <v>19</v>
      </c>
      <c r="B38" s="81"/>
      <c r="C38" s="82"/>
      <c r="D38" s="83"/>
      <c r="E38" s="84"/>
      <c r="F38" s="57" t="str">
        <f t="shared" si="0"/>
        <v/>
      </c>
      <c r="G38" s="58" t="str">
        <f t="shared" si="2"/>
        <v/>
      </c>
      <c r="H38" s="59">
        <f t="shared" si="3"/>
        <v>0</v>
      </c>
    </row>
    <row r="39" spans="1:8" ht="18" customHeight="1" x14ac:dyDescent="0.2">
      <c r="A39" s="87">
        <f t="shared" si="1"/>
        <v>20</v>
      </c>
      <c r="B39" s="81"/>
      <c r="C39" s="82"/>
      <c r="D39" s="83"/>
      <c r="E39" s="84"/>
      <c r="F39" s="57" t="str">
        <f t="shared" si="0"/>
        <v/>
      </c>
      <c r="G39" s="58" t="str">
        <f t="shared" si="2"/>
        <v/>
      </c>
      <c r="H39" s="59">
        <f t="shared" si="3"/>
        <v>0</v>
      </c>
    </row>
    <row r="40" spans="1:8" ht="18" customHeight="1" x14ac:dyDescent="0.2">
      <c r="A40" s="87">
        <f t="shared" si="1"/>
        <v>21</v>
      </c>
      <c r="B40" s="81"/>
      <c r="C40" s="82"/>
      <c r="D40" s="83"/>
      <c r="E40" s="84"/>
      <c r="F40" s="57" t="str">
        <f t="shared" si="0"/>
        <v/>
      </c>
      <c r="G40" s="58" t="str">
        <f t="shared" si="2"/>
        <v/>
      </c>
      <c r="H40" s="59">
        <f t="shared" si="3"/>
        <v>0</v>
      </c>
    </row>
    <row r="41" spans="1:8" ht="18" customHeight="1" x14ac:dyDescent="0.2">
      <c r="A41" s="87">
        <f t="shared" si="1"/>
        <v>22</v>
      </c>
      <c r="B41" s="81"/>
      <c r="C41" s="82"/>
      <c r="D41" s="83"/>
      <c r="E41" s="84"/>
      <c r="F41" s="57" t="str">
        <f t="shared" si="0"/>
        <v/>
      </c>
      <c r="G41" s="58" t="str">
        <f t="shared" si="2"/>
        <v/>
      </c>
      <c r="H41" s="59">
        <f t="shared" si="3"/>
        <v>0</v>
      </c>
    </row>
    <row r="42" spans="1:8" ht="18" customHeight="1" x14ac:dyDescent="0.2">
      <c r="A42" s="87">
        <f t="shared" si="1"/>
        <v>23</v>
      </c>
      <c r="B42" s="81"/>
      <c r="C42" s="82"/>
      <c r="D42" s="83"/>
      <c r="E42" s="84"/>
      <c r="F42" s="57" t="str">
        <f t="shared" si="0"/>
        <v/>
      </c>
      <c r="G42" s="58" t="str">
        <f t="shared" si="2"/>
        <v/>
      </c>
      <c r="H42" s="59">
        <f t="shared" si="3"/>
        <v>0</v>
      </c>
    </row>
    <row r="43" spans="1:8" ht="18" customHeight="1" x14ac:dyDescent="0.2">
      <c r="A43" s="87">
        <f t="shared" si="1"/>
        <v>24</v>
      </c>
      <c r="B43" s="81"/>
      <c r="C43" s="82"/>
      <c r="D43" s="83"/>
      <c r="E43" s="84"/>
      <c r="F43" s="57" t="str">
        <f t="shared" si="0"/>
        <v/>
      </c>
      <c r="G43" s="58" t="str">
        <f t="shared" si="2"/>
        <v/>
      </c>
      <c r="H43" s="59">
        <f t="shared" si="3"/>
        <v>0</v>
      </c>
    </row>
    <row r="44" spans="1:8" ht="18" customHeight="1" x14ac:dyDescent="0.2">
      <c r="A44" s="87">
        <f t="shared" si="1"/>
        <v>25</v>
      </c>
      <c r="B44" s="81"/>
      <c r="C44" s="82"/>
      <c r="D44" s="83"/>
      <c r="E44" s="84"/>
      <c r="F44" s="57" t="str">
        <f t="shared" si="0"/>
        <v/>
      </c>
      <c r="G44" s="58" t="str">
        <f t="shared" si="2"/>
        <v/>
      </c>
      <c r="H44" s="59">
        <f t="shared" si="3"/>
        <v>0</v>
      </c>
    </row>
    <row r="45" spans="1:8" ht="18" customHeight="1" x14ac:dyDescent="0.2">
      <c r="A45" s="87">
        <f t="shared" si="1"/>
        <v>26</v>
      </c>
      <c r="B45" s="81"/>
      <c r="C45" s="82"/>
      <c r="D45" s="83"/>
      <c r="E45" s="84"/>
      <c r="F45" s="57" t="str">
        <f t="shared" si="0"/>
        <v/>
      </c>
      <c r="G45" s="58" t="str">
        <f t="shared" si="2"/>
        <v/>
      </c>
      <c r="H45" s="59">
        <f t="shared" si="3"/>
        <v>0</v>
      </c>
    </row>
    <row r="46" spans="1:8" ht="18" customHeight="1" x14ac:dyDescent="0.2">
      <c r="A46" s="87">
        <f t="shared" si="1"/>
        <v>27</v>
      </c>
      <c r="B46" s="81"/>
      <c r="C46" s="82"/>
      <c r="D46" s="83"/>
      <c r="E46" s="84"/>
      <c r="F46" s="57" t="str">
        <f t="shared" si="0"/>
        <v/>
      </c>
      <c r="G46" s="58" t="str">
        <f t="shared" si="2"/>
        <v/>
      </c>
      <c r="H46" s="59">
        <f t="shared" si="3"/>
        <v>0</v>
      </c>
    </row>
    <row r="47" spans="1:8" ht="18" customHeight="1" x14ac:dyDescent="0.2">
      <c r="A47" s="87">
        <f t="shared" si="1"/>
        <v>28</v>
      </c>
      <c r="B47" s="81"/>
      <c r="C47" s="82"/>
      <c r="D47" s="83"/>
      <c r="E47" s="84"/>
      <c r="F47" s="57" t="str">
        <f t="shared" si="0"/>
        <v/>
      </c>
      <c r="G47" s="58" t="str">
        <f t="shared" si="2"/>
        <v/>
      </c>
      <c r="H47" s="59">
        <f t="shared" si="3"/>
        <v>0</v>
      </c>
    </row>
    <row r="48" spans="1:8" ht="18" customHeight="1" x14ac:dyDescent="0.2">
      <c r="A48" s="87">
        <f t="shared" si="1"/>
        <v>29</v>
      </c>
      <c r="B48" s="81"/>
      <c r="C48" s="82"/>
      <c r="D48" s="83"/>
      <c r="E48" s="84"/>
      <c r="F48" s="57" t="str">
        <f t="shared" si="0"/>
        <v/>
      </c>
      <c r="G48" s="58" t="str">
        <f t="shared" si="2"/>
        <v/>
      </c>
      <c r="H48" s="59">
        <f t="shared" si="3"/>
        <v>0</v>
      </c>
    </row>
    <row r="49" spans="1:8" ht="18" customHeight="1" x14ac:dyDescent="0.2">
      <c r="A49" s="87">
        <f t="shared" si="1"/>
        <v>30</v>
      </c>
      <c r="B49" s="81"/>
      <c r="C49" s="82"/>
      <c r="D49" s="83"/>
      <c r="E49" s="84"/>
      <c r="F49" s="57" t="str">
        <f t="shared" si="0"/>
        <v/>
      </c>
      <c r="G49" s="58" t="str">
        <f t="shared" si="2"/>
        <v/>
      </c>
      <c r="H49" s="59">
        <f t="shared" si="3"/>
        <v>0</v>
      </c>
    </row>
    <row r="50" spans="1:8" ht="18" customHeight="1" x14ac:dyDescent="0.2">
      <c r="A50" s="87">
        <f t="shared" si="1"/>
        <v>31</v>
      </c>
      <c r="B50" s="81"/>
      <c r="C50" s="82"/>
      <c r="D50" s="83"/>
      <c r="E50" s="84"/>
      <c r="F50" s="57" t="str">
        <f t="shared" si="0"/>
        <v/>
      </c>
      <c r="G50" s="58" t="str">
        <f t="shared" si="2"/>
        <v/>
      </c>
      <c r="H50" s="59">
        <f t="shared" si="3"/>
        <v>0</v>
      </c>
    </row>
    <row r="51" spans="1:8" ht="18" customHeight="1" x14ac:dyDescent="0.2">
      <c r="A51" s="87">
        <f t="shared" si="1"/>
        <v>32</v>
      </c>
      <c r="B51" s="81"/>
      <c r="C51" s="82"/>
      <c r="D51" s="83"/>
      <c r="E51" s="84"/>
      <c r="F51" s="57" t="str">
        <f t="shared" si="0"/>
        <v/>
      </c>
      <c r="G51" s="58" t="str">
        <f t="shared" si="2"/>
        <v/>
      </c>
      <c r="H51" s="59">
        <f t="shared" si="3"/>
        <v>0</v>
      </c>
    </row>
    <row r="52" spans="1:8" ht="18" customHeight="1" x14ac:dyDescent="0.2">
      <c r="A52" s="87">
        <f t="shared" si="1"/>
        <v>33</v>
      </c>
      <c r="B52" s="81"/>
      <c r="C52" s="82"/>
      <c r="D52" s="83"/>
      <c r="E52" s="84"/>
      <c r="F52" s="57" t="str">
        <f t="shared" ref="F52:F83" si="4">IF(1&lt;COUNTIF(B$19:B$190,B52),"〇","")</f>
        <v/>
      </c>
      <c r="G52" s="58" t="str">
        <f t="shared" si="2"/>
        <v/>
      </c>
      <c r="H52" s="59">
        <f t="shared" si="3"/>
        <v>0</v>
      </c>
    </row>
    <row r="53" spans="1:8" ht="18" customHeight="1" x14ac:dyDescent="0.2">
      <c r="A53" s="87">
        <f t="shared" si="1"/>
        <v>34</v>
      </c>
      <c r="B53" s="81"/>
      <c r="C53" s="82"/>
      <c r="D53" s="83"/>
      <c r="E53" s="84"/>
      <c r="F53" s="57" t="str">
        <f t="shared" si="4"/>
        <v/>
      </c>
      <c r="G53" s="58" t="str">
        <f t="shared" si="2"/>
        <v/>
      </c>
      <c r="H53" s="59">
        <f t="shared" si="3"/>
        <v>0</v>
      </c>
    </row>
    <row r="54" spans="1:8" ht="18" customHeight="1" x14ac:dyDescent="0.2">
      <c r="A54" s="87">
        <f t="shared" si="1"/>
        <v>35</v>
      </c>
      <c r="B54" s="81"/>
      <c r="C54" s="82"/>
      <c r="D54" s="83"/>
      <c r="E54" s="84"/>
      <c r="F54" s="57" t="str">
        <f t="shared" si="4"/>
        <v/>
      </c>
      <c r="G54" s="58" t="str">
        <f t="shared" si="2"/>
        <v/>
      </c>
      <c r="H54" s="59">
        <f t="shared" si="3"/>
        <v>0</v>
      </c>
    </row>
    <row r="55" spans="1:8" ht="18" customHeight="1" x14ac:dyDescent="0.2">
      <c r="A55" s="87">
        <f t="shared" si="1"/>
        <v>36</v>
      </c>
      <c r="B55" s="81"/>
      <c r="C55" s="82"/>
      <c r="D55" s="83"/>
      <c r="E55" s="84"/>
      <c r="F55" s="57" t="str">
        <f t="shared" si="4"/>
        <v/>
      </c>
      <c r="G55" s="58" t="str">
        <f t="shared" si="2"/>
        <v/>
      </c>
      <c r="H55" s="59">
        <f t="shared" si="3"/>
        <v>0</v>
      </c>
    </row>
    <row r="56" spans="1:8" ht="18" customHeight="1" x14ac:dyDescent="0.2">
      <c r="A56" s="87">
        <f t="shared" si="1"/>
        <v>37</v>
      </c>
      <c r="B56" s="81"/>
      <c r="C56" s="82"/>
      <c r="D56" s="83"/>
      <c r="E56" s="84"/>
      <c r="F56" s="57" t="str">
        <f t="shared" si="4"/>
        <v/>
      </c>
      <c r="G56" s="58" t="str">
        <f t="shared" si="2"/>
        <v/>
      </c>
      <c r="H56" s="59">
        <f t="shared" si="3"/>
        <v>0</v>
      </c>
    </row>
    <row r="57" spans="1:8" ht="18" customHeight="1" x14ac:dyDescent="0.2">
      <c r="A57" s="87">
        <f t="shared" si="1"/>
        <v>38</v>
      </c>
      <c r="B57" s="81"/>
      <c r="C57" s="82"/>
      <c r="D57" s="83"/>
      <c r="E57" s="84"/>
      <c r="F57" s="57" t="str">
        <f t="shared" si="4"/>
        <v/>
      </c>
      <c r="G57" s="58" t="str">
        <f t="shared" si="2"/>
        <v/>
      </c>
      <c r="H57" s="59">
        <f t="shared" si="3"/>
        <v>0</v>
      </c>
    </row>
    <row r="58" spans="1:8" ht="18" customHeight="1" x14ac:dyDescent="0.2">
      <c r="A58" s="87">
        <f t="shared" si="1"/>
        <v>39</v>
      </c>
      <c r="B58" s="81"/>
      <c r="C58" s="82"/>
      <c r="D58" s="83"/>
      <c r="E58" s="84"/>
      <c r="F58" s="57" t="str">
        <f t="shared" si="4"/>
        <v/>
      </c>
      <c r="G58" s="58" t="str">
        <f t="shared" si="2"/>
        <v/>
      </c>
      <c r="H58" s="59">
        <f t="shared" si="3"/>
        <v>0</v>
      </c>
    </row>
    <row r="59" spans="1:8" ht="18" customHeight="1" x14ac:dyDescent="0.2">
      <c r="A59" s="87">
        <f t="shared" si="1"/>
        <v>40</v>
      </c>
      <c r="B59" s="81"/>
      <c r="C59" s="82"/>
      <c r="D59" s="83"/>
      <c r="E59" s="84"/>
      <c r="F59" s="57" t="str">
        <f t="shared" si="4"/>
        <v/>
      </c>
      <c r="G59" s="58" t="str">
        <f t="shared" si="2"/>
        <v/>
      </c>
      <c r="H59" s="59">
        <f t="shared" si="3"/>
        <v>0</v>
      </c>
    </row>
    <row r="60" spans="1:8" ht="18" customHeight="1" x14ac:dyDescent="0.2">
      <c r="A60" s="87">
        <f t="shared" si="1"/>
        <v>41</v>
      </c>
      <c r="B60" s="81"/>
      <c r="C60" s="82"/>
      <c r="D60" s="83"/>
      <c r="E60" s="84"/>
      <c r="F60" s="57" t="str">
        <f t="shared" si="4"/>
        <v/>
      </c>
      <c r="G60" s="58" t="str">
        <f t="shared" si="2"/>
        <v/>
      </c>
      <c r="H60" s="59">
        <f t="shared" si="3"/>
        <v>0</v>
      </c>
    </row>
    <row r="61" spans="1:8" ht="18" customHeight="1" x14ac:dyDescent="0.2">
      <c r="A61" s="87">
        <f t="shared" si="1"/>
        <v>42</v>
      </c>
      <c r="B61" s="81"/>
      <c r="C61" s="82"/>
      <c r="D61" s="83"/>
      <c r="E61" s="84"/>
      <c r="F61" s="57" t="str">
        <f t="shared" si="4"/>
        <v/>
      </c>
      <c r="G61" s="58" t="str">
        <f t="shared" si="2"/>
        <v/>
      </c>
      <c r="H61" s="59">
        <f t="shared" si="3"/>
        <v>0</v>
      </c>
    </row>
    <row r="62" spans="1:8" ht="18" customHeight="1" x14ac:dyDescent="0.2">
      <c r="A62" s="87">
        <f t="shared" si="1"/>
        <v>43</v>
      </c>
      <c r="B62" s="81"/>
      <c r="C62" s="82"/>
      <c r="D62" s="83"/>
      <c r="E62" s="84"/>
      <c r="F62" s="57" t="str">
        <f t="shared" si="4"/>
        <v/>
      </c>
      <c r="G62" s="58" t="str">
        <f t="shared" si="2"/>
        <v/>
      </c>
      <c r="H62" s="59">
        <f t="shared" si="3"/>
        <v>0</v>
      </c>
    </row>
    <row r="63" spans="1:8" ht="18" customHeight="1" x14ac:dyDescent="0.2">
      <c r="A63" s="87">
        <f t="shared" si="1"/>
        <v>44</v>
      </c>
      <c r="B63" s="81"/>
      <c r="C63" s="82"/>
      <c r="D63" s="83"/>
      <c r="E63" s="84"/>
      <c r="F63" s="57" t="str">
        <f t="shared" si="4"/>
        <v/>
      </c>
      <c r="G63" s="58" t="str">
        <f t="shared" si="2"/>
        <v/>
      </c>
      <c r="H63" s="59">
        <f t="shared" si="3"/>
        <v>0</v>
      </c>
    </row>
    <row r="64" spans="1:8" ht="18" customHeight="1" x14ac:dyDescent="0.2">
      <c r="A64" s="87">
        <f t="shared" si="1"/>
        <v>45</v>
      </c>
      <c r="B64" s="81"/>
      <c r="C64" s="82"/>
      <c r="D64" s="83"/>
      <c r="E64" s="84"/>
      <c r="F64" s="57" t="str">
        <f t="shared" si="4"/>
        <v/>
      </c>
      <c r="G64" s="58" t="str">
        <f t="shared" si="2"/>
        <v/>
      </c>
      <c r="H64" s="59">
        <f t="shared" si="3"/>
        <v>0</v>
      </c>
    </row>
    <row r="65" spans="1:8" ht="18" customHeight="1" x14ac:dyDescent="0.2">
      <c r="A65" s="87">
        <f t="shared" si="1"/>
        <v>46</v>
      </c>
      <c r="B65" s="81"/>
      <c r="C65" s="82"/>
      <c r="D65" s="83"/>
      <c r="E65" s="84"/>
      <c r="F65" s="57" t="str">
        <f t="shared" si="4"/>
        <v/>
      </c>
      <c r="G65" s="58" t="str">
        <f t="shared" si="2"/>
        <v/>
      </c>
      <c r="H65" s="59">
        <f t="shared" si="3"/>
        <v>0</v>
      </c>
    </row>
    <row r="66" spans="1:8" ht="18" customHeight="1" x14ac:dyDescent="0.2">
      <c r="A66" s="87">
        <f t="shared" si="1"/>
        <v>47</v>
      </c>
      <c r="B66" s="81"/>
      <c r="C66" s="82"/>
      <c r="D66" s="83"/>
      <c r="E66" s="84"/>
      <c r="F66" s="57" t="str">
        <f t="shared" si="4"/>
        <v/>
      </c>
      <c r="G66" s="58" t="str">
        <f t="shared" si="2"/>
        <v/>
      </c>
      <c r="H66" s="59">
        <f t="shared" si="3"/>
        <v>0</v>
      </c>
    </row>
    <row r="67" spans="1:8" ht="18" customHeight="1" x14ac:dyDescent="0.2">
      <c r="A67" s="87">
        <f t="shared" si="1"/>
        <v>48</v>
      </c>
      <c r="B67" s="81"/>
      <c r="C67" s="82"/>
      <c r="D67" s="83"/>
      <c r="E67" s="84"/>
      <c r="F67" s="57" t="str">
        <f t="shared" si="4"/>
        <v/>
      </c>
      <c r="G67" s="58" t="str">
        <f t="shared" si="2"/>
        <v/>
      </c>
      <c r="H67" s="59">
        <f t="shared" si="3"/>
        <v>0</v>
      </c>
    </row>
    <row r="68" spans="1:8" ht="18" customHeight="1" x14ac:dyDescent="0.2">
      <c r="A68" s="87">
        <f t="shared" si="1"/>
        <v>49</v>
      </c>
      <c r="B68" s="81"/>
      <c r="C68" s="82"/>
      <c r="D68" s="83"/>
      <c r="E68" s="84"/>
      <c r="F68" s="57" t="str">
        <f t="shared" si="4"/>
        <v/>
      </c>
      <c r="G68" s="58" t="str">
        <f t="shared" si="2"/>
        <v/>
      </c>
      <c r="H68" s="59">
        <f t="shared" si="3"/>
        <v>0</v>
      </c>
    </row>
    <row r="69" spans="1:8" ht="18" customHeight="1" x14ac:dyDescent="0.2">
      <c r="A69" s="87">
        <f t="shared" si="1"/>
        <v>50</v>
      </c>
      <c r="B69" s="81"/>
      <c r="C69" s="82"/>
      <c r="D69" s="83"/>
      <c r="E69" s="84"/>
      <c r="F69" s="57" t="str">
        <f t="shared" si="4"/>
        <v/>
      </c>
      <c r="G69" s="58" t="str">
        <f t="shared" si="2"/>
        <v/>
      </c>
      <c r="H69" s="59">
        <f t="shared" si="3"/>
        <v>0</v>
      </c>
    </row>
    <row r="70" spans="1:8" ht="18" customHeight="1" x14ac:dyDescent="0.2">
      <c r="A70" s="87">
        <f t="shared" si="1"/>
        <v>51</v>
      </c>
      <c r="B70" s="81"/>
      <c r="C70" s="82"/>
      <c r="D70" s="83"/>
      <c r="E70" s="84"/>
      <c r="F70" s="57" t="str">
        <f t="shared" si="4"/>
        <v/>
      </c>
      <c r="G70" s="58" t="str">
        <f t="shared" si="2"/>
        <v/>
      </c>
      <c r="H70" s="59">
        <f t="shared" si="3"/>
        <v>0</v>
      </c>
    </row>
    <row r="71" spans="1:8" ht="18" customHeight="1" x14ac:dyDescent="0.2">
      <c r="A71" s="87">
        <f t="shared" si="1"/>
        <v>52</v>
      </c>
      <c r="B71" s="81"/>
      <c r="C71" s="82"/>
      <c r="D71" s="83"/>
      <c r="E71" s="84"/>
      <c r="F71" s="57" t="str">
        <f t="shared" si="4"/>
        <v/>
      </c>
      <c r="G71" s="58" t="str">
        <f t="shared" si="2"/>
        <v/>
      </c>
      <c r="H71" s="59">
        <f t="shared" si="3"/>
        <v>0</v>
      </c>
    </row>
    <row r="72" spans="1:8" ht="18" customHeight="1" x14ac:dyDescent="0.2">
      <c r="A72" s="87">
        <f t="shared" si="1"/>
        <v>53</v>
      </c>
      <c r="B72" s="81"/>
      <c r="C72" s="82"/>
      <c r="D72" s="83"/>
      <c r="E72" s="84"/>
      <c r="F72" s="57" t="str">
        <f t="shared" si="4"/>
        <v/>
      </c>
      <c r="G72" s="58" t="str">
        <f t="shared" si="2"/>
        <v/>
      </c>
      <c r="H72" s="59">
        <f t="shared" si="3"/>
        <v>0</v>
      </c>
    </row>
    <row r="73" spans="1:8" ht="18" customHeight="1" x14ac:dyDescent="0.2">
      <c r="A73" s="87">
        <f t="shared" si="1"/>
        <v>54</v>
      </c>
      <c r="B73" s="81"/>
      <c r="C73" s="82"/>
      <c r="D73" s="83"/>
      <c r="E73" s="84"/>
      <c r="F73" s="57" t="str">
        <f t="shared" si="4"/>
        <v/>
      </c>
      <c r="G73" s="58" t="str">
        <f t="shared" si="2"/>
        <v/>
      </c>
      <c r="H73" s="59">
        <f t="shared" si="3"/>
        <v>0</v>
      </c>
    </row>
    <row r="74" spans="1:8" ht="18" customHeight="1" x14ac:dyDescent="0.2">
      <c r="A74" s="87">
        <f t="shared" si="1"/>
        <v>55</v>
      </c>
      <c r="B74" s="81"/>
      <c r="C74" s="82"/>
      <c r="D74" s="83"/>
      <c r="E74" s="84"/>
      <c r="F74" s="57" t="str">
        <f t="shared" si="4"/>
        <v/>
      </c>
      <c r="G74" s="58" t="str">
        <f t="shared" si="2"/>
        <v/>
      </c>
      <c r="H74" s="59">
        <f t="shared" si="3"/>
        <v>0</v>
      </c>
    </row>
    <row r="75" spans="1:8" ht="18" customHeight="1" x14ac:dyDescent="0.2">
      <c r="A75" s="87">
        <f t="shared" si="1"/>
        <v>56</v>
      </c>
      <c r="B75" s="81"/>
      <c r="C75" s="82"/>
      <c r="D75" s="83"/>
      <c r="E75" s="84"/>
      <c r="F75" s="57" t="str">
        <f t="shared" si="4"/>
        <v/>
      </c>
      <c r="G75" s="58" t="str">
        <f t="shared" si="2"/>
        <v/>
      </c>
      <c r="H75" s="59">
        <f t="shared" si="3"/>
        <v>0</v>
      </c>
    </row>
    <row r="76" spans="1:8" ht="18" customHeight="1" x14ac:dyDescent="0.2">
      <c r="A76" s="87">
        <f t="shared" si="1"/>
        <v>57</v>
      </c>
      <c r="B76" s="81"/>
      <c r="C76" s="82"/>
      <c r="D76" s="83"/>
      <c r="E76" s="84"/>
      <c r="F76" s="57" t="str">
        <f t="shared" si="4"/>
        <v/>
      </c>
      <c r="G76" s="58" t="str">
        <f t="shared" si="2"/>
        <v/>
      </c>
      <c r="H76" s="59">
        <f t="shared" si="3"/>
        <v>0</v>
      </c>
    </row>
    <row r="77" spans="1:8" ht="18" customHeight="1" x14ac:dyDescent="0.2">
      <c r="A77" s="87">
        <f t="shared" si="1"/>
        <v>58</v>
      </c>
      <c r="B77" s="81"/>
      <c r="C77" s="82"/>
      <c r="D77" s="83"/>
      <c r="E77" s="84"/>
      <c r="F77" s="57" t="str">
        <f t="shared" si="4"/>
        <v/>
      </c>
      <c r="G77" s="58" t="str">
        <f t="shared" si="2"/>
        <v/>
      </c>
      <c r="H77" s="59">
        <f t="shared" si="3"/>
        <v>0</v>
      </c>
    </row>
    <row r="78" spans="1:8" ht="18" customHeight="1" x14ac:dyDescent="0.2">
      <c r="A78" s="87">
        <f t="shared" si="1"/>
        <v>59</v>
      </c>
      <c r="B78" s="81"/>
      <c r="C78" s="82"/>
      <c r="D78" s="83"/>
      <c r="E78" s="84"/>
      <c r="F78" s="57" t="str">
        <f t="shared" si="4"/>
        <v/>
      </c>
      <c r="G78" s="58" t="str">
        <f t="shared" si="2"/>
        <v/>
      </c>
      <c r="H78" s="59">
        <f t="shared" si="3"/>
        <v>0</v>
      </c>
    </row>
    <row r="79" spans="1:8" ht="18" customHeight="1" x14ac:dyDescent="0.2">
      <c r="A79" s="87">
        <f t="shared" si="1"/>
        <v>60</v>
      </c>
      <c r="B79" s="81"/>
      <c r="C79" s="82"/>
      <c r="D79" s="83"/>
      <c r="E79" s="84"/>
      <c r="F79" s="57" t="str">
        <f t="shared" si="4"/>
        <v/>
      </c>
      <c r="G79" s="58" t="str">
        <f t="shared" si="2"/>
        <v/>
      </c>
      <c r="H79" s="59">
        <f t="shared" si="3"/>
        <v>0</v>
      </c>
    </row>
    <row r="80" spans="1:8" ht="18" customHeight="1" x14ac:dyDescent="0.2">
      <c r="A80" s="87">
        <f t="shared" si="1"/>
        <v>61</v>
      </c>
      <c r="B80" s="81"/>
      <c r="C80" s="82"/>
      <c r="D80" s="83"/>
      <c r="E80" s="84"/>
      <c r="F80" s="57" t="str">
        <f t="shared" si="4"/>
        <v/>
      </c>
      <c r="G80" s="58" t="str">
        <f t="shared" si="2"/>
        <v/>
      </c>
      <c r="H80" s="59">
        <f t="shared" si="3"/>
        <v>0</v>
      </c>
    </row>
    <row r="81" spans="1:8" ht="18" customHeight="1" x14ac:dyDescent="0.2">
      <c r="A81" s="87">
        <f t="shared" si="1"/>
        <v>62</v>
      </c>
      <c r="B81" s="81"/>
      <c r="C81" s="82"/>
      <c r="D81" s="83"/>
      <c r="E81" s="84"/>
      <c r="F81" s="57" t="str">
        <f t="shared" si="4"/>
        <v/>
      </c>
      <c r="G81" s="58" t="str">
        <f t="shared" si="2"/>
        <v/>
      </c>
      <c r="H81" s="59">
        <f t="shared" si="3"/>
        <v>0</v>
      </c>
    </row>
    <row r="82" spans="1:8" ht="18" customHeight="1" x14ac:dyDescent="0.2">
      <c r="A82" s="87">
        <f t="shared" si="1"/>
        <v>63</v>
      </c>
      <c r="B82" s="81"/>
      <c r="C82" s="82"/>
      <c r="D82" s="83"/>
      <c r="E82" s="84"/>
      <c r="F82" s="57" t="str">
        <f t="shared" si="4"/>
        <v/>
      </c>
      <c r="G82" s="58" t="str">
        <f t="shared" si="2"/>
        <v/>
      </c>
      <c r="H82" s="59">
        <f t="shared" si="3"/>
        <v>0</v>
      </c>
    </row>
    <row r="83" spans="1:8" ht="18" customHeight="1" x14ac:dyDescent="0.2">
      <c r="A83" s="87">
        <f t="shared" si="1"/>
        <v>64</v>
      </c>
      <c r="B83" s="81"/>
      <c r="C83" s="82"/>
      <c r="D83" s="83"/>
      <c r="E83" s="84"/>
      <c r="F83" s="57" t="str">
        <f t="shared" si="4"/>
        <v/>
      </c>
      <c r="G83" s="58" t="str">
        <f t="shared" si="2"/>
        <v/>
      </c>
      <c r="H83" s="59">
        <f t="shared" si="3"/>
        <v>0</v>
      </c>
    </row>
    <row r="84" spans="1:8" ht="18" customHeight="1" x14ac:dyDescent="0.2">
      <c r="A84" s="87">
        <f t="shared" si="1"/>
        <v>65</v>
      </c>
      <c r="B84" s="81"/>
      <c r="C84" s="82"/>
      <c r="D84" s="83"/>
      <c r="E84" s="84"/>
      <c r="F84" s="57" t="str">
        <f t="shared" ref="F84:F115" si="5">IF(1&lt;COUNTIF(B$19:B$190,B84),"〇","")</f>
        <v/>
      </c>
      <c r="G84" s="58" t="str">
        <f t="shared" si="2"/>
        <v/>
      </c>
      <c r="H84" s="59">
        <f t="shared" si="3"/>
        <v>0</v>
      </c>
    </row>
    <row r="85" spans="1:8" ht="18" customHeight="1" x14ac:dyDescent="0.2">
      <c r="A85" s="87">
        <f t="shared" ref="A85:A148" si="6">ROW()-19</f>
        <v>66</v>
      </c>
      <c r="B85" s="81"/>
      <c r="C85" s="82"/>
      <c r="D85" s="83"/>
      <c r="E85" s="84"/>
      <c r="F85" s="57" t="str">
        <f t="shared" si="5"/>
        <v/>
      </c>
      <c r="G85" s="58" t="str">
        <f t="shared" ref="G85:G148" si="7">IF(ISBLANK(D85),"",IF(H85=3000,"",IF(H85&lt;3000,"△","×")))</f>
        <v/>
      </c>
      <c r="H85" s="59">
        <f t="shared" ref="H85:H148" si="8">IF(ISBLANK(E$3),D85,ROUNDDOWN(D85/1.1,0))</f>
        <v>0</v>
      </c>
    </row>
    <row r="86" spans="1:8" ht="18" customHeight="1" x14ac:dyDescent="0.2">
      <c r="A86" s="87">
        <f t="shared" si="6"/>
        <v>67</v>
      </c>
      <c r="B86" s="81"/>
      <c r="C86" s="82"/>
      <c r="D86" s="83"/>
      <c r="E86" s="84"/>
      <c r="F86" s="57" t="str">
        <f t="shared" si="5"/>
        <v/>
      </c>
      <c r="G86" s="58" t="str">
        <f t="shared" si="7"/>
        <v/>
      </c>
      <c r="H86" s="59">
        <f t="shared" si="8"/>
        <v>0</v>
      </c>
    </row>
    <row r="87" spans="1:8" ht="18" customHeight="1" x14ac:dyDescent="0.2">
      <c r="A87" s="87">
        <f t="shared" si="6"/>
        <v>68</v>
      </c>
      <c r="B87" s="81"/>
      <c r="C87" s="82"/>
      <c r="D87" s="83"/>
      <c r="E87" s="84"/>
      <c r="F87" s="57" t="str">
        <f t="shared" si="5"/>
        <v/>
      </c>
      <c r="G87" s="58" t="str">
        <f t="shared" si="7"/>
        <v/>
      </c>
      <c r="H87" s="59">
        <f t="shared" si="8"/>
        <v>0</v>
      </c>
    </row>
    <row r="88" spans="1:8" ht="18" customHeight="1" x14ac:dyDescent="0.2">
      <c r="A88" s="87">
        <f t="shared" si="6"/>
        <v>69</v>
      </c>
      <c r="B88" s="81"/>
      <c r="C88" s="82"/>
      <c r="D88" s="83"/>
      <c r="E88" s="84"/>
      <c r="F88" s="57" t="str">
        <f t="shared" si="5"/>
        <v/>
      </c>
      <c r="G88" s="58" t="str">
        <f t="shared" si="7"/>
        <v/>
      </c>
      <c r="H88" s="59">
        <f t="shared" si="8"/>
        <v>0</v>
      </c>
    </row>
    <row r="89" spans="1:8" ht="18" customHeight="1" x14ac:dyDescent="0.2">
      <c r="A89" s="87">
        <f t="shared" si="6"/>
        <v>70</v>
      </c>
      <c r="B89" s="81"/>
      <c r="C89" s="82"/>
      <c r="D89" s="83"/>
      <c r="E89" s="84"/>
      <c r="F89" s="57" t="str">
        <f t="shared" si="5"/>
        <v/>
      </c>
      <c r="G89" s="58" t="str">
        <f t="shared" si="7"/>
        <v/>
      </c>
      <c r="H89" s="59">
        <f t="shared" si="8"/>
        <v>0</v>
      </c>
    </row>
    <row r="90" spans="1:8" ht="18" customHeight="1" x14ac:dyDescent="0.2">
      <c r="A90" s="87">
        <f t="shared" si="6"/>
        <v>71</v>
      </c>
      <c r="B90" s="81"/>
      <c r="C90" s="82"/>
      <c r="D90" s="83"/>
      <c r="E90" s="84"/>
      <c r="F90" s="57" t="str">
        <f t="shared" si="5"/>
        <v/>
      </c>
      <c r="G90" s="58" t="str">
        <f t="shared" si="7"/>
        <v/>
      </c>
      <c r="H90" s="59">
        <f t="shared" si="8"/>
        <v>0</v>
      </c>
    </row>
    <row r="91" spans="1:8" ht="18" customHeight="1" x14ac:dyDescent="0.2">
      <c r="A91" s="87">
        <f t="shared" si="6"/>
        <v>72</v>
      </c>
      <c r="B91" s="81"/>
      <c r="C91" s="82"/>
      <c r="D91" s="83"/>
      <c r="E91" s="84"/>
      <c r="F91" s="57" t="str">
        <f t="shared" si="5"/>
        <v/>
      </c>
      <c r="G91" s="58" t="str">
        <f t="shared" si="7"/>
        <v/>
      </c>
      <c r="H91" s="59">
        <f t="shared" si="8"/>
        <v>0</v>
      </c>
    </row>
    <row r="92" spans="1:8" ht="18" customHeight="1" x14ac:dyDescent="0.2">
      <c r="A92" s="87">
        <f t="shared" si="6"/>
        <v>73</v>
      </c>
      <c r="B92" s="81"/>
      <c r="C92" s="82"/>
      <c r="D92" s="83"/>
      <c r="E92" s="84"/>
      <c r="F92" s="57" t="str">
        <f t="shared" si="5"/>
        <v/>
      </c>
      <c r="G92" s="58" t="str">
        <f t="shared" si="7"/>
        <v/>
      </c>
      <c r="H92" s="59">
        <f t="shared" si="8"/>
        <v>0</v>
      </c>
    </row>
    <row r="93" spans="1:8" ht="18" customHeight="1" x14ac:dyDescent="0.2">
      <c r="A93" s="87">
        <f t="shared" si="6"/>
        <v>74</v>
      </c>
      <c r="B93" s="81"/>
      <c r="C93" s="82"/>
      <c r="D93" s="83"/>
      <c r="E93" s="84"/>
      <c r="F93" s="57" t="str">
        <f t="shared" si="5"/>
        <v/>
      </c>
      <c r="G93" s="58" t="str">
        <f t="shared" si="7"/>
        <v/>
      </c>
      <c r="H93" s="59">
        <f t="shared" si="8"/>
        <v>0</v>
      </c>
    </row>
    <row r="94" spans="1:8" ht="18" customHeight="1" x14ac:dyDescent="0.2">
      <c r="A94" s="87">
        <f t="shared" si="6"/>
        <v>75</v>
      </c>
      <c r="B94" s="81"/>
      <c r="C94" s="82"/>
      <c r="D94" s="83"/>
      <c r="E94" s="84"/>
      <c r="F94" s="57" t="str">
        <f t="shared" si="5"/>
        <v/>
      </c>
      <c r="G94" s="58" t="str">
        <f t="shared" si="7"/>
        <v/>
      </c>
      <c r="H94" s="59">
        <f t="shared" si="8"/>
        <v>0</v>
      </c>
    </row>
    <row r="95" spans="1:8" ht="18" customHeight="1" x14ac:dyDescent="0.2">
      <c r="A95" s="87">
        <f t="shared" si="6"/>
        <v>76</v>
      </c>
      <c r="B95" s="81"/>
      <c r="C95" s="82"/>
      <c r="D95" s="83"/>
      <c r="E95" s="84"/>
      <c r="F95" s="57" t="str">
        <f t="shared" si="5"/>
        <v/>
      </c>
      <c r="G95" s="58" t="str">
        <f t="shared" si="7"/>
        <v/>
      </c>
      <c r="H95" s="59">
        <f t="shared" si="8"/>
        <v>0</v>
      </c>
    </row>
    <row r="96" spans="1:8" ht="18" customHeight="1" x14ac:dyDescent="0.2">
      <c r="A96" s="87">
        <f t="shared" si="6"/>
        <v>77</v>
      </c>
      <c r="B96" s="81"/>
      <c r="C96" s="82"/>
      <c r="D96" s="83"/>
      <c r="E96" s="84"/>
      <c r="F96" s="57" t="str">
        <f t="shared" si="5"/>
        <v/>
      </c>
      <c r="G96" s="58" t="str">
        <f t="shared" si="7"/>
        <v/>
      </c>
      <c r="H96" s="59">
        <f t="shared" si="8"/>
        <v>0</v>
      </c>
    </row>
    <row r="97" spans="1:8" ht="18" customHeight="1" x14ac:dyDescent="0.2">
      <c r="A97" s="87">
        <f t="shared" si="6"/>
        <v>78</v>
      </c>
      <c r="B97" s="81"/>
      <c r="C97" s="82"/>
      <c r="D97" s="83"/>
      <c r="E97" s="84"/>
      <c r="F97" s="57" t="str">
        <f t="shared" si="5"/>
        <v/>
      </c>
      <c r="G97" s="58" t="str">
        <f t="shared" si="7"/>
        <v/>
      </c>
      <c r="H97" s="59">
        <f t="shared" si="8"/>
        <v>0</v>
      </c>
    </row>
    <row r="98" spans="1:8" ht="18" customHeight="1" x14ac:dyDescent="0.2">
      <c r="A98" s="87">
        <f t="shared" si="6"/>
        <v>79</v>
      </c>
      <c r="B98" s="81"/>
      <c r="C98" s="82"/>
      <c r="D98" s="83"/>
      <c r="E98" s="84"/>
      <c r="F98" s="57" t="str">
        <f t="shared" si="5"/>
        <v/>
      </c>
      <c r="G98" s="58" t="str">
        <f t="shared" si="7"/>
        <v/>
      </c>
      <c r="H98" s="59">
        <f t="shared" si="8"/>
        <v>0</v>
      </c>
    </row>
    <row r="99" spans="1:8" ht="18" customHeight="1" x14ac:dyDescent="0.2">
      <c r="A99" s="87">
        <f t="shared" si="6"/>
        <v>80</v>
      </c>
      <c r="B99" s="81"/>
      <c r="C99" s="82"/>
      <c r="D99" s="83"/>
      <c r="E99" s="84"/>
      <c r="F99" s="57" t="str">
        <f t="shared" si="5"/>
        <v/>
      </c>
      <c r="G99" s="58" t="str">
        <f t="shared" si="7"/>
        <v/>
      </c>
      <c r="H99" s="59">
        <f t="shared" si="8"/>
        <v>0</v>
      </c>
    </row>
    <row r="100" spans="1:8" ht="18" customHeight="1" x14ac:dyDescent="0.2">
      <c r="A100" s="87">
        <f t="shared" si="6"/>
        <v>81</v>
      </c>
      <c r="B100" s="81"/>
      <c r="C100" s="82"/>
      <c r="D100" s="83"/>
      <c r="E100" s="84"/>
      <c r="F100" s="57" t="str">
        <f t="shared" si="5"/>
        <v/>
      </c>
      <c r="G100" s="58" t="str">
        <f t="shared" si="7"/>
        <v/>
      </c>
      <c r="H100" s="59">
        <f t="shared" si="8"/>
        <v>0</v>
      </c>
    </row>
    <row r="101" spans="1:8" ht="18" customHeight="1" x14ac:dyDescent="0.2">
      <c r="A101" s="87">
        <f t="shared" si="6"/>
        <v>82</v>
      </c>
      <c r="B101" s="81"/>
      <c r="C101" s="82"/>
      <c r="D101" s="83"/>
      <c r="E101" s="84"/>
      <c r="F101" s="57" t="str">
        <f t="shared" si="5"/>
        <v/>
      </c>
      <c r="G101" s="58" t="str">
        <f t="shared" si="7"/>
        <v/>
      </c>
      <c r="H101" s="59">
        <f t="shared" si="8"/>
        <v>0</v>
      </c>
    </row>
    <row r="102" spans="1:8" ht="18" customHeight="1" x14ac:dyDescent="0.2">
      <c r="A102" s="87">
        <f t="shared" si="6"/>
        <v>83</v>
      </c>
      <c r="B102" s="81"/>
      <c r="C102" s="82"/>
      <c r="D102" s="83"/>
      <c r="E102" s="84"/>
      <c r="F102" s="57" t="str">
        <f t="shared" si="5"/>
        <v/>
      </c>
      <c r="G102" s="58" t="str">
        <f t="shared" si="7"/>
        <v/>
      </c>
      <c r="H102" s="59">
        <f t="shared" si="8"/>
        <v>0</v>
      </c>
    </row>
    <row r="103" spans="1:8" ht="18" customHeight="1" x14ac:dyDescent="0.2">
      <c r="A103" s="87">
        <f t="shared" si="6"/>
        <v>84</v>
      </c>
      <c r="B103" s="81"/>
      <c r="C103" s="82"/>
      <c r="D103" s="83"/>
      <c r="E103" s="84"/>
      <c r="F103" s="57" t="str">
        <f t="shared" si="5"/>
        <v/>
      </c>
      <c r="G103" s="58" t="str">
        <f t="shared" si="7"/>
        <v/>
      </c>
      <c r="H103" s="59">
        <f t="shared" si="8"/>
        <v>0</v>
      </c>
    </row>
    <row r="104" spans="1:8" ht="18" customHeight="1" x14ac:dyDescent="0.2">
      <c r="A104" s="87">
        <f t="shared" si="6"/>
        <v>85</v>
      </c>
      <c r="B104" s="81"/>
      <c r="C104" s="82"/>
      <c r="D104" s="83"/>
      <c r="E104" s="84"/>
      <c r="F104" s="57" t="str">
        <f t="shared" si="5"/>
        <v/>
      </c>
      <c r="G104" s="58" t="str">
        <f t="shared" si="7"/>
        <v/>
      </c>
      <c r="H104" s="59">
        <f t="shared" si="8"/>
        <v>0</v>
      </c>
    </row>
    <row r="105" spans="1:8" ht="18" customHeight="1" x14ac:dyDescent="0.2">
      <c r="A105" s="87">
        <f t="shared" si="6"/>
        <v>86</v>
      </c>
      <c r="B105" s="81"/>
      <c r="C105" s="82"/>
      <c r="D105" s="83"/>
      <c r="E105" s="84"/>
      <c r="F105" s="57" t="str">
        <f t="shared" si="5"/>
        <v/>
      </c>
      <c r="G105" s="58" t="str">
        <f t="shared" si="7"/>
        <v/>
      </c>
      <c r="H105" s="59">
        <f t="shared" si="8"/>
        <v>0</v>
      </c>
    </row>
    <row r="106" spans="1:8" ht="18" customHeight="1" x14ac:dyDescent="0.2">
      <c r="A106" s="87">
        <f t="shared" si="6"/>
        <v>87</v>
      </c>
      <c r="B106" s="81"/>
      <c r="C106" s="82"/>
      <c r="D106" s="83"/>
      <c r="E106" s="84"/>
      <c r="F106" s="57" t="str">
        <f t="shared" si="5"/>
        <v/>
      </c>
      <c r="G106" s="58" t="str">
        <f t="shared" si="7"/>
        <v/>
      </c>
      <c r="H106" s="59">
        <f t="shared" si="8"/>
        <v>0</v>
      </c>
    </row>
    <row r="107" spans="1:8" ht="18" customHeight="1" x14ac:dyDescent="0.2">
      <c r="A107" s="87">
        <f t="shared" si="6"/>
        <v>88</v>
      </c>
      <c r="B107" s="81"/>
      <c r="C107" s="82"/>
      <c r="D107" s="83"/>
      <c r="E107" s="84"/>
      <c r="F107" s="57" t="str">
        <f t="shared" si="5"/>
        <v/>
      </c>
      <c r="G107" s="58" t="str">
        <f t="shared" si="7"/>
        <v/>
      </c>
      <c r="H107" s="59">
        <f t="shared" si="8"/>
        <v>0</v>
      </c>
    </row>
    <row r="108" spans="1:8" ht="18" customHeight="1" x14ac:dyDescent="0.2">
      <c r="A108" s="87">
        <f t="shared" si="6"/>
        <v>89</v>
      </c>
      <c r="B108" s="81"/>
      <c r="C108" s="82"/>
      <c r="D108" s="83"/>
      <c r="E108" s="84"/>
      <c r="F108" s="57" t="str">
        <f t="shared" si="5"/>
        <v/>
      </c>
      <c r="G108" s="58" t="str">
        <f t="shared" si="7"/>
        <v/>
      </c>
      <c r="H108" s="59">
        <f t="shared" si="8"/>
        <v>0</v>
      </c>
    </row>
    <row r="109" spans="1:8" ht="18" customHeight="1" x14ac:dyDescent="0.2">
      <c r="A109" s="87">
        <f t="shared" si="6"/>
        <v>90</v>
      </c>
      <c r="B109" s="81"/>
      <c r="C109" s="82"/>
      <c r="D109" s="83"/>
      <c r="E109" s="84"/>
      <c r="F109" s="57" t="str">
        <f t="shared" si="5"/>
        <v/>
      </c>
      <c r="G109" s="58" t="str">
        <f t="shared" si="7"/>
        <v/>
      </c>
      <c r="H109" s="59">
        <f t="shared" si="8"/>
        <v>0</v>
      </c>
    </row>
    <row r="110" spans="1:8" ht="18" customHeight="1" x14ac:dyDescent="0.2">
      <c r="A110" s="87">
        <f t="shared" si="6"/>
        <v>91</v>
      </c>
      <c r="B110" s="81"/>
      <c r="C110" s="82"/>
      <c r="D110" s="83"/>
      <c r="E110" s="84"/>
      <c r="F110" s="57" t="str">
        <f t="shared" si="5"/>
        <v/>
      </c>
      <c r="G110" s="58" t="str">
        <f t="shared" si="7"/>
        <v/>
      </c>
      <c r="H110" s="59">
        <f t="shared" si="8"/>
        <v>0</v>
      </c>
    </row>
    <row r="111" spans="1:8" ht="18" customHeight="1" x14ac:dyDescent="0.2">
      <c r="A111" s="87">
        <f t="shared" si="6"/>
        <v>92</v>
      </c>
      <c r="B111" s="81"/>
      <c r="C111" s="82"/>
      <c r="D111" s="83"/>
      <c r="E111" s="84"/>
      <c r="F111" s="57" t="str">
        <f t="shared" si="5"/>
        <v/>
      </c>
      <c r="G111" s="58" t="str">
        <f t="shared" si="7"/>
        <v/>
      </c>
      <c r="H111" s="59">
        <f t="shared" si="8"/>
        <v>0</v>
      </c>
    </row>
    <row r="112" spans="1:8" ht="18" customHeight="1" x14ac:dyDescent="0.2">
      <c r="A112" s="87">
        <f t="shared" si="6"/>
        <v>93</v>
      </c>
      <c r="B112" s="81"/>
      <c r="C112" s="82"/>
      <c r="D112" s="83"/>
      <c r="E112" s="84"/>
      <c r="F112" s="57" t="str">
        <f t="shared" si="5"/>
        <v/>
      </c>
      <c r="G112" s="58" t="str">
        <f t="shared" si="7"/>
        <v/>
      </c>
      <c r="H112" s="59">
        <f t="shared" si="8"/>
        <v>0</v>
      </c>
    </row>
    <row r="113" spans="1:8" ht="18" customHeight="1" x14ac:dyDescent="0.2">
      <c r="A113" s="87">
        <f t="shared" si="6"/>
        <v>94</v>
      </c>
      <c r="B113" s="81"/>
      <c r="C113" s="82"/>
      <c r="D113" s="83"/>
      <c r="E113" s="84"/>
      <c r="F113" s="57" t="str">
        <f t="shared" si="5"/>
        <v/>
      </c>
      <c r="G113" s="58" t="str">
        <f t="shared" si="7"/>
        <v/>
      </c>
      <c r="H113" s="59">
        <f t="shared" si="8"/>
        <v>0</v>
      </c>
    </row>
    <row r="114" spans="1:8" ht="18" customHeight="1" x14ac:dyDescent="0.2">
      <c r="A114" s="87">
        <f t="shared" si="6"/>
        <v>95</v>
      </c>
      <c r="B114" s="81"/>
      <c r="C114" s="82"/>
      <c r="D114" s="83"/>
      <c r="E114" s="84"/>
      <c r="F114" s="57" t="str">
        <f t="shared" si="5"/>
        <v/>
      </c>
      <c r="G114" s="58" t="str">
        <f t="shared" si="7"/>
        <v/>
      </c>
      <c r="H114" s="59">
        <f t="shared" si="8"/>
        <v>0</v>
      </c>
    </row>
    <row r="115" spans="1:8" ht="18" customHeight="1" x14ac:dyDescent="0.2">
      <c r="A115" s="87">
        <f t="shared" si="6"/>
        <v>96</v>
      </c>
      <c r="B115" s="81"/>
      <c r="C115" s="82"/>
      <c r="D115" s="83"/>
      <c r="E115" s="84"/>
      <c r="F115" s="57" t="str">
        <f t="shared" si="5"/>
        <v/>
      </c>
      <c r="G115" s="58" t="str">
        <f t="shared" si="7"/>
        <v/>
      </c>
      <c r="H115" s="59">
        <f t="shared" si="8"/>
        <v>0</v>
      </c>
    </row>
    <row r="116" spans="1:8" ht="18" customHeight="1" x14ac:dyDescent="0.2">
      <c r="A116" s="87">
        <f t="shared" si="6"/>
        <v>97</v>
      </c>
      <c r="B116" s="81"/>
      <c r="C116" s="82"/>
      <c r="D116" s="83"/>
      <c r="E116" s="84"/>
      <c r="F116" s="57" t="str">
        <f t="shared" ref="F116:F147" si="9">IF(1&lt;COUNTIF(B$19:B$190,B116),"〇","")</f>
        <v/>
      </c>
      <c r="G116" s="58" t="str">
        <f t="shared" si="7"/>
        <v/>
      </c>
      <c r="H116" s="59">
        <f t="shared" si="8"/>
        <v>0</v>
      </c>
    </row>
    <row r="117" spans="1:8" ht="18" customHeight="1" x14ac:dyDescent="0.2">
      <c r="A117" s="87">
        <f t="shared" si="6"/>
        <v>98</v>
      </c>
      <c r="B117" s="81"/>
      <c r="C117" s="82"/>
      <c r="D117" s="83"/>
      <c r="E117" s="84"/>
      <c r="F117" s="57" t="str">
        <f t="shared" si="9"/>
        <v/>
      </c>
      <c r="G117" s="58" t="str">
        <f t="shared" si="7"/>
        <v/>
      </c>
      <c r="H117" s="59">
        <f t="shared" si="8"/>
        <v>0</v>
      </c>
    </row>
    <row r="118" spans="1:8" ht="18" customHeight="1" x14ac:dyDescent="0.2">
      <c r="A118" s="87">
        <f t="shared" si="6"/>
        <v>99</v>
      </c>
      <c r="B118" s="81"/>
      <c r="C118" s="82"/>
      <c r="D118" s="83"/>
      <c r="E118" s="84"/>
      <c r="F118" s="57" t="str">
        <f t="shared" si="9"/>
        <v/>
      </c>
      <c r="G118" s="58" t="str">
        <f t="shared" si="7"/>
        <v/>
      </c>
      <c r="H118" s="59">
        <f t="shared" si="8"/>
        <v>0</v>
      </c>
    </row>
    <row r="119" spans="1:8" ht="18" customHeight="1" x14ac:dyDescent="0.2">
      <c r="A119" s="87">
        <f t="shared" si="6"/>
        <v>100</v>
      </c>
      <c r="B119" s="81"/>
      <c r="C119" s="82"/>
      <c r="D119" s="83"/>
      <c r="E119" s="84"/>
      <c r="F119" s="57" t="str">
        <f t="shared" si="9"/>
        <v/>
      </c>
      <c r="G119" s="58" t="str">
        <f t="shared" si="7"/>
        <v/>
      </c>
      <c r="H119" s="59">
        <f t="shared" si="8"/>
        <v>0</v>
      </c>
    </row>
    <row r="120" spans="1:8" ht="18" customHeight="1" x14ac:dyDescent="0.2">
      <c r="A120" s="87">
        <f t="shared" si="6"/>
        <v>101</v>
      </c>
      <c r="B120" s="81"/>
      <c r="C120" s="82"/>
      <c r="D120" s="83"/>
      <c r="E120" s="84"/>
      <c r="F120" s="57" t="str">
        <f t="shared" si="9"/>
        <v/>
      </c>
      <c r="G120" s="58" t="str">
        <f t="shared" si="7"/>
        <v/>
      </c>
      <c r="H120" s="59">
        <f t="shared" si="8"/>
        <v>0</v>
      </c>
    </row>
    <row r="121" spans="1:8" ht="18" customHeight="1" x14ac:dyDescent="0.2">
      <c r="A121" s="87">
        <f t="shared" si="6"/>
        <v>102</v>
      </c>
      <c r="B121" s="81"/>
      <c r="C121" s="82"/>
      <c r="D121" s="83"/>
      <c r="E121" s="84"/>
      <c r="F121" s="57" t="str">
        <f t="shared" si="9"/>
        <v/>
      </c>
      <c r="G121" s="58" t="str">
        <f t="shared" si="7"/>
        <v/>
      </c>
      <c r="H121" s="59">
        <f t="shared" si="8"/>
        <v>0</v>
      </c>
    </row>
    <row r="122" spans="1:8" ht="18" customHeight="1" x14ac:dyDescent="0.2">
      <c r="A122" s="87">
        <f t="shared" si="6"/>
        <v>103</v>
      </c>
      <c r="B122" s="81"/>
      <c r="C122" s="82"/>
      <c r="D122" s="83"/>
      <c r="E122" s="84"/>
      <c r="F122" s="57" t="str">
        <f t="shared" si="9"/>
        <v/>
      </c>
      <c r="G122" s="58" t="str">
        <f t="shared" si="7"/>
        <v/>
      </c>
      <c r="H122" s="59">
        <f t="shared" si="8"/>
        <v>0</v>
      </c>
    </row>
    <row r="123" spans="1:8" ht="18" customHeight="1" x14ac:dyDescent="0.2">
      <c r="A123" s="87">
        <f t="shared" si="6"/>
        <v>104</v>
      </c>
      <c r="B123" s="81"/>
      <c r="C123" s="82"/>
      <c r="D123" s="83"/>
      <c r="E123" s="84"/>
      <c r="F123" s="57" t="str">
        <f t="shared" si="9"/>
        <v/>
      </c>
      <c r="G123" s="58" t="str">
        <f t="shared" si="7"/>
        <v/>
      </c>
      <c r="H123" s="59">
        <f t="shared" si="8"/>
        <v>0</v>
      </c>
    </row>
    <row r="124" spans="1:8" ht="18" customHeight="1" x14ac:dyDescent="0.2">
      <c r="A124" s="87">
        <f t="shared" si="6"/>
        <v>105</v>
      </c>
      <c r="B124" s="81"/>
      <c r="C124" s="82"/>
      <c r="D124" s="83"/>
      <c r="E124" s="84"/>
      <c r="F124" s="57" t="str">
        <f t="shared" si="9"/>
        <v/>
      </c>
      <c r="G124" s="58" t="str">
        <f t="shared" si="7"/>
        <v/>
      </c>
      <c r="H124" s="59">
        <f t="shared" si="8"/>
        <v>0</v>
      </c>
    </row>
    <row r="125" spans="1:8" ht="18" customHeight="1" x14ac:dyDescent="0.2">
      <c r="A125" s="87">
        <f t="shared" si="6"/>
        <v>106</v>
      </c>
      <c r="B125" s="81"/>
      <c r="C125" s="82"/>
      <c r="D125" s="83"/>
      <c r="E125" s="84"/>
      <c r="F125" s="57" t="str">
        <f t="shared" si="9"/>
        <v/>
      </c>
      <c r="G125" s="58" t="str">
        <f t="shared" si="7"/>
        <v/>
      </c>
      <c r="H125" s="59">
        <f t="shared" si="8"/>
        <v>0</v>
      </c>
    </row>
    <row r="126" spans="1:8" ht="18" customHeight="1" x14ac:dyDescent="0.2">
      <c r="A126" s="87">
        <f t="shared" si="6"/>
        <v>107</v>
      </c>
      <c r="B126" s="81"/>
      <c r="C126" s="82"/>
      <c r="D126" s="83"/>
      <c r="E126" s="84"/>
      <c r="F126" s="57" t="str">
        <f t="shared" si="9"/>
        <v/>
      </c>
      <c r="G126" s="58" t="str">
        <f t="shared" si="7"/>
        <v/>
      </c>
      <c r="H126" s="59">
        <f t="shared" si="8"/>
        <v>0</v>
      </c>
    </row>
    <row r="127" spans="1:8" ht="18" customHeight="1" x14ac:dyDescent="0.2">
      <c r="A127" s="87">
        <f t="shared" si="6"/>
        <v>108</v>
      </c>
      <c r="B127" s="81"/>
      <c r="C127" s="82"/>
      <c r="D127" s="83"/>
      <c r="E127" s="84"/>
      <c r="F127" s="57" t="str">
        <f t="shared" si="9"/>
        <v/>
      </c>
      <c r="G127" s="58" t="str">
        <f t="shared" si="7"/>
        <v/>
      </c>
      <c r="H127" s="59">
        <f t="shared" si="8"/>
        <v>0</v>
      </c>
    </row>
    <row r="128" spans="1:8" ht="18" customHeight="1" x14ac:dyDescent="0.2">
      <c r="A128" s="87">
        <f t="shared" si="6"/>
        <v>109</v>
      </c>
      <c r="B128" s="81"/>
      <c r="C128" s="82"/>
      <c r="D128" s="83"/>
      <c r="E128" s="84"/>
      <c r="F128" s="57" t="str">
        <f t="shared" si="9"/>
        <v/>
      </c>
      <c r="G128" s="58" t="str">
        <f t="shared" si="7"/>
        <v/>
      </c>
      <c r="H128" s="59">
        <f t="shared" si="8"/>
        <v>0</v>
      </c>
    </row>
    <row r="129" spans="1:8" ht="18" customHeight="1" x14ac:dyDescent="0.2">
      <c r="A129" s="87">
        <f t="shared" si="6"/>
        <v>110</v>
      </c>
      <c r="B129" s="81"/>
      <c r="C129" s="82"/>
      <c r="D129" s="83"/>
      <c r="E129" s="84"/>
      <c r="F129" s="57" t="str">
        <f t="shared" si="9"/>
        <v/>
      </c>
      <c r="G129" s="58" t="str">
        <f t="shared" si="7"/>
        <v/>
      </c>
      <c r="H129" s="59">
        <f t="shared" si="8"/>
        <v>0</v>
      </c>
    </row>
    <row r="130" spans="1:8" ht="18" customHeight="1" x14ac:dyDescent="0.2">
      <c r="A130" s="87">
        <f t="shared" si="6"/>
        <v>111</v>
      </c>
      <c r="B130" s="81"/>
      <c r="C130" s="82"/>
      <c r="D130" s="83"/>
      <c r="E130" s="84"/>
      <c r="F130" s="57" t="str">
        <f t="shared" si="9"/>
        <v/>
      </c>
      <c r="G130" s="58" t="str">
        <f t="shared" si="7"/>
        <v/>
      </c>
      <c r="H130" s="59">
        <f t="shared" si="8"/>
        <v>0</v>
      </c>
    </row>
    <row r="131" spans="1:8" ht="18" customHeight="1" x14ac:dyDescent="0.2">
      <c r="A131" s="87">
        <f t="shared" si="6"/>
        <v>112</v>
      </c>
      <c r="B131" s="81"/>
      <c r="C131" s="82"/>
      <c r="D131" s="83"/>
      <c r="E131" s="84"/>
      <c r="F131" s="57" t="str">
        <f t="shared" si="9"/>
        <v/>
      </c>
      <c r="G131" s="58" t="str">
        <f t="shared" si="7"/>
        <v/>
      </c>
      <c r="H131" s="59">
        <f t="shared" si="8"/>
        <v>0</v>
      </c>
    </row>
    <row r="132" spans="1:8" ht="18" customHeight="1" x14ac:dyDescent="0.2">
      <c r="A132" s="87">
        <f t="shared" si="6"/>
        <v>113</v>
      </c>
      <c r="B132" s="81"/>
      <c r="C132" s="82"/>
      <c r="D132" s="83"/>
      <c r="E132" s="84"/>
      <c r="F132" s="57" t="str">
        <f t="shared" si="9"/>
        <v/>
      </c>
      <c r="G132" s="58" t="str">
        <f t="shared" si="7"/>
        <v/>
      </c>
      <c r="H132" s="59">
        <f t="shared" si="8"/>
        <v>0</v>
      </c>
    </row>
    <row r="133" spans="1:8" ht="18" customHeight="1" x14ac:dyDescent="0.2">
      <c r="A133" s="87">
        <f t="shared" si="6"/>
        <v>114</v>
      </c>
      <c r="B133" s="81"/>
      <c r="C133" s="82"/>
      <c r="D133" s="83"/>
      <c r="E133" s="84"/>
      <c r="F133" s="57" t="str">
        <f t="shared" si="9"/>
        <v/>
      </c>
      <c r="G133" s="58" t="str">
        <f t="shared" si="7"/>
        <v/>
      </c>
      <c r="H133" s="59">
        <f t="shared" si="8"/>
        <v>0</v>
      </c>
    </row>
    <row r="134" spans="1:8" ht="18" customHeight="1" x14ac:dyDescent="0.2">
      <c r="A134" s="87">
        <f t="shared" si="6"/>
        <v>115</v>
      </c>
      <c r="B134" s="81"/>
      <c r="C134" s="82"/>
      <c r="D134" s="83"/>
      <c r="E134" s="84"/>
      <c r="F134" s="57" t="str">
        <f t="shared" si="9"/>
        <v/>
      </c>
      <c r="G134" s="58" t="str">
        <f t="shared" si="7"/>
        <v/>
      </c>
      <c r="H134" s="59">
        <f t="shared" si="8"/>
        <v>0</v>
      </c>
    </row>
    <row r="135" spans="1:8" ht="18" customHeight="1" x14ac:dyDescent="0.2">
      <c r="A135" s="87">
        <f t="shared" si="6"/>
        <v>116</v>
      </c>
      <c r="B135" s="81"/>
      <c r="C135" s="82"/>
      <c r="D135" s="83"/>
      <c r="E135" s="84"/>
      <c r="F135" s="57" t="str">
        <f t="shared" si="9"/>
        <v/>
      </c>
      <c r="G135" s="58" t="str">
        <f t="shared" si="7"/>
        <v/>
      </c>
      <c r="H135" s="59">
        <f t="shared" si="8"/>
        <v>0</v>
      </c>
    </row>
    <row r="136" spans="1:8" ht="18" customHeight="1" x14ac:dyDescent="0.2">
      <c r="A136" s="87">
        <f t="shared" si="6"/>
        <v>117</v>
      </c>
      <c r="B136" s="81"/>
      <c r="C136" s="82"/>
      <c r="D136" s="83"/>
      <c r="E136" s="84"/>
      <c r="F136" s="57" t="str">
        <f t="shared" si="9"/>
        <v/>
      </c>
      <c r="G136" s="58" t="str">
        <f t="shared" si="7"/>
        <v/>
      </c>
      <c r="H136" s="59">
        <f t="shared" si="8"/>
        <v>0</v>
      </c>
    </row>
    <row r="137" spans="1:8" ht="18" customHeight="1" x14ac:dyDescent="0.2">
      <c r="A137" s="87">
        <f t="shared" si="6"/>
        <v>118</v>
      </c>
      <c r="B137" s="81"/>
      <c r="C137" s="82"/>
      <c r="D137" s="83"/>
      <c r="E137" s="84"/>
      <c r="F137" s="57" t="str">
        <f t="shared" si="9"/>
        <v/>
      </c>
      <c r="G137" s="58" t="str">
        <f t="shared" si="7"/>
        <v/>
      </c>
      <c r="H137" s="59">
        <f t="shared" si="8"/>
        <v>0</v>
      </c>
    </row>
    <row r="138" spans="1:8" ht="18" customHeight="1" x14ac:dyDescent="0.2">
      <c r="A138" s="87">
        <f t="shared" si="6"/>
        <v>119</v>
      </c>
      <c r="B138" s="81"/>
      <c r="C138" s="82"/>
      <c r="D138" s="83"/>
      <c r="E138" s="84"/>
      <c r="F138" s="57" t="str">
        <f t="shared" si="9"/>
        <v/>
      </c>
      <c r="G138" s="58" t="str">
        <f t="shared" si="7"/>
        <v/>
      </c>
      <c r="H138" s="59">
        <f t="shared" si="8"/>
        <v>0</v>
      </c>
    </row>
    <row r="139" spans="1:8" ht="18" customHeight="1" x14ac:dyDescent="0.2">
      <c r="A139" s="87">
        <f t="shared" si="6"/>
        <v>120</v>
      </c>
      <c r="B139" s="81"/>
      <c r="C139" s="82"/>
      <c r="D139" s="83"/>
      <c r="E139" s="84"/>
      <c r="F139" s="57" t="str">
        <f t="shared" si="9"/>
        <v/>
      </c>
      <c r="G139" s="58" t="str">
        <f t="shared" si="7"/>
        <v/>
      </c>
      <c r="H139" s="59">
        <f t="shared" si="8"/>
        <v>0</v>
      </c>
    </row>
    <row r="140" spans="1:8" ht="18" customHeight="1" x14ac:dyDescent="0.2">
      <c r="A140" s="87">
        <f t="shared" si="6"/>
        <v>121</v>
      </c>
      <c r="B140" s="81"/>
      <c r="C140" s="82"/>
      <c r="D140" s="83"/>
      <c r="E140" s="84"/>
      <c r="F140" s="57" t="str">
        <f t="shared" si="9"/>
        <v/>
      </c>
      <c r="G140" s="58" t="str">
        <f t="shared" si="7"/>
        <v/>
      </c>
      <c r="H140" s="59">
        <f t="shared" si="8"/>
        <v>0</v>
      </c>
    </row>
    <row r="141" spans="1:8" ht="18" customHeight="1" x14ac:dyDescent="0.2">
      <c r="A141" s="87">
        <f t="shared" si="6"/>
        <v>122</v>
      </c>
      <c r="B141" s="81"/>
      <c r="C141" s="82"/>
      <c r="D141" s="83"/>
      <c r="E141" s="84"/>
      <c r="F141" s="57" t="str">
        <f t="shared" si="9"/>
        <v/>
      </c>
      <c r="G141" s="58" t="str">
        <f t="shared" si="7"/>
        <v/>
      </c>
      <c r="H141" s="59">
        <f t="shared" si="8"/>
        <v>0</v>
      </c>
    </row>
    <row r="142" spans="1:8" ht="18" customHeight="1" x14ac:dyDescent="0.2">
      <c r="A142" s="87">
        <f t="shared" si="6"/>
        <v>123</v>
      </c>
      <c r="B142" s="81"/>
      <c r="C142" s="82"/>
      <c r="D142" s="83"/>
      <c r="E142" s="84"/>
      <c r="F142" s="57" t="str">
        <f t="shared" si="9"/>
        <v/>
      </c>
      <c r="G142" s="58" t="str">
        <f t="shared" si="7"/>
        <v/>
      </c>
      <c r="H142" s="59">
        <f t="shared" si="8"/>
        <v>0</v>
      </c>
    </row>
    <row r="143" spans="1:8" ht="18" customHeight="1" x14ac:dyDescent="0.2">
      <c r="A143" s="87">
        <f t="shared" si="6"/>
        <v>124</v>
      </c>
      <c r="B143" s="81"/>
      <c r="C143" s="82"/>
      <c r="D143" s="83"/>
      <c r="E143" s="84"/>
      <c r="F143" s="57" t="str">
        <f t="shared" si="9"/>
        <v/>
      </c>
      <c r="G143" s="58" t="str">
        <f t="shared" si="7"/>
        <v/>
      </c>
      <c r="H143" s="59">
        <f t="shared" si="8"/>
        <v>0</v>
      </c>
    </row>
    <row r="144" spans="1:8" ht="18" customHeight="1" x14ac:dyDescent="0.2">
      <c r="A144" s="87">
        <f t="shared" si="6"/>
        <v>125</v>
      </c>
      <c r="B144" s="81"/>
      <c r="C144" s="82"/>
      <c r="D144" s="83"/>
      <c r="E144" s="84"/>
      <c r="F144" s="57" t="str">
        <f t="shared" si="9"/>
        <v/>
      </c>
      <c r="G144" s="58" t="str">
        <f t="shared" si="7"/>
        <v/>
      </c>
      <c r="H144" s="59">
        <f t="shared" si="8"/>
        <v>0</v>
      </c>
    </row>
    <row r="145" spans="1:8" ht="18" customHeight="1" x14ac:dyDescent="0.2">
      <c r="A145" s="87">
        <f t="shared" si="6"/>
        <v>126</v>
      </c>
      <c r="B145" s="81"/>
      <c r="C145" s="82"/>
      <c r="D145" s="83"/>
      <c r="E145" s="84"/>
      <c r="F145" s="57" t="str">
        <f t="shared" si="9"/>
        <v/>
      </c>
      <c r="G145" s="58" t="str">
        <f t="shared" si="7"/>
        <v/>
      </c>
      <c r="H145" s="59">
        <f t="shared" si="8"/>
        <v>0</v>
      </c>
    </row>
    <row r="146" spans="1:8" ht="18" customHeight="1" x14ac:dyDescent="0.2">
      <c r="A146" s="87">
        <f t="shared" si="6"/>
        <v>127</v>
      </c>
      <c r="B146" s="81"/>
      <c r="C146" s="82"/>
      <c r="D146" s="83"/>
      <c r="E146" s="84"/>
      <c r="F146" s="57" t="str">
        <f t="shared" si="9"/>
        <v/>
      </c>
      <c r="G146" s="58" t="str">
        <f t="shared" si="7"/>
        <v/>
      </c>
      <c r="H146" s="59">
        <f t="shared" si="8"/>
        <v>0</v>
      </c>
    </row>
    <row r="147" spans="1:8" ht="18" customHeight="1" x14ac:dyDescent="0.2">
      <c r="A147" s="87">
        <f t="shared" si="6"/>
        <v>128</v>
      </c>
      <c r="B147" s="81"/>
      <c r="C147" s="82"/>
      <c r="D147" s="83"/>
      <c r="E147" s="84"/>
      <c r="F147" s="57" t="str">
        <f t="shared" si="9"/>
        <v/>
      </c>
      <c r="G147" s="58" t="str">
        <f t="shared" si="7"/>
        <v/>
      </c>
      <c r="H147" s="59">
        <f t="shared" si="8"/>
        <v>0</v>
      </c>
    </row>
    <row r="148" spans="1:8" ht="18" customHeight="1" x14ac:dyDescent="0.2">
      <c r="A148" s="87">
        <f t="shared" si="6"/>
        <v>129</v>
      </c>
      <c r="B148" s="81"/>
      <c r="C148" s="82"/>
      <c r="D148" s="83"/>
      <c r="E148" s="84"/>
      <c r="F148" s="57" t="str">
        <f t="shared" ref="F148:F179" si="10">IF(1&lt;COUNTIF(B$19:B$190,B148),"〇","")</f>
        <v/>
      </c>
      <c r="G148" s="58" t="str">
        <f t="shared" si="7"/>
        <v/>
      </c>
      <c r="H148" s="59">
        <f t="shared" si="8"/>
        <v>0</v>
      </c>
    </row>
    <row r="149" spans="1:8" ht="18" customHeight="1" x14ac:dyDescent="0.2">
      <c r="A149" s="87">
        <f t="shared" ref="A149:A189" si="11">ROW()-19</f>
        <v>130</v>
      </c>
      <c r="B149" s="81"/>
      <c r="C149" s="82"/>
      <c r="D149" s="83"/>
      <c r="E149" s="84"/>
      <c r="F149" s="57" t="str">
        <f t="shared" si="10"/>
        <v/>
      </c>
      <c r="G149" s="58" t="str">
        <f t="shared" ref="G149:G189" si="12">IF(ISBLANK(D149),"",IF(H149=3000,"",IF(H149&lt;3000,"△","×")))</f>
        <v/>
      </c>
      <c r="H149" s="59">
        <f t="shared" ref="H149:H189" si="13">IF(ISBLANK(E$3),D149,ROUNDDOWN(D149/1.1,0))</f>
        <v>0</v>
      </c>
    </row>
    <row r="150" spans="1:8" ht="18" customHeight="1" x14ac:dyDescent="0.2">
      <c r="A150" s="87">
        <f t="shared" si="11"/>
        <v>131</v>
      </c>
      <c r="B150" s="81"/>
      <c r="C150" s="82"/>
      <c r="D150" s="83"/>
      <c r="E150" s="84"/>
      <c r="F150" s="57" t="str">
        <f t="shared" si="10"/>
        <v/>
      </c>
      <c r="G150" s="58" t="str">
        <f t="shared" si="12"/>
        <v/>
      </c>
      <c r="H150" s="59">
        <f t="shared" si="13"/>
        <v>0</v>
      </c>
    </row>
    <row r="151" spans="1:8" ht="18" customHeight="1" x14ac:dyDescent="0.2">
      <c r="A151" s="87">
        <f t="shared" si="11"/>
        <v>132</v>
      </c>
      <c r="B151" s="81"/>
      <c r="C151" s="82"/>
      <c r="D151" s="83"/>
      <c r="E151" s="84"/>
      <c r="F151" s="57" t="str">
        <f t="shared" si="10"/>
        <v/>
      </c>
      <c r="G151" s="58" t="str">
        <f t="shared" si="12"/>
        <v/>
      </c>
      <c r="H151" s="59">
        <f t="shared" si="13"/>
        <v>0</v>
      </c>
    </row>
    <row r="152" spans="1:8" ht="18" customHeight="1" x14ac:dyDescent="0.2">
      <c r="A152" s="87">
        <f t="shared" si="11"/>
        <v>133</v>
      </c>
      <c r="B152" s="81"/>
      <c r="C152" s="82"/>
      <c r="D152" s="83"/>
      <c r="E152" s="84"/>
      <c r="F152" s="57" t="str">
        <f t="shared" si="10"/>
        <v/>
      </c>
      <c r="G152" s="58" t="str">
        <f t="shared" si="12"/>
        <v/>
      </c>
      <c r="H152" s="59">
        <f t="shared" si="13"/>
        <v>0</v>
      </c>
    </row>
    <row r="153" spans="1:8" ht="18" customHeight="1" x14ac:dyDescent="0.2">
      <c r="A153" s="87">
        <f t="shared" si="11"/>
        <v>134</v>
      </c>
      <c r="B153" s="81"/>
      <c r="C153" s="82"/>
      <c r="D153" s="83"/>
      <c r="E153" s="84"/>
      <c r="F153" s="57" t="str">
        <f t="shared" si="10"/>
        <v/>
      </c>
      <c r="G153" s="58" t="str">
        <f t="shared" si="12"/>
        <v/>
      </c>
      <c r="H153" s="59">
        <f t="shared" si="13"/>
        <v>0</v>
      </c>
    </row>
    <row r="154" spans="1:8" ht="18" customHeight="1" x14ac:dyDescent="0.2">
      <c r="A154" s="87">
        <f t="shared" si="11"/>
        <v>135</v>
      </c>
      <c r="B154" s="81"/>
      <c r="C154" s="82"/>
      <c r="D154" s="83"/>
      <c r="E154" s="84"/>
      <c r="F154" s="57" t="str">
        <f t="shared" si="10"/>
        <v/>
      </c>
      <c r="G154" s="58" t="str">
        <f t="shared" si="12"/>
        <v/>
      </c>
      <c r="H154" s="59">
        <f t="shared" si="13"/>
        <v>0</v>
      </c>
    </row>
    <row r="155" spans="1:8" ht="18" customHeight="1" x14ac:dyDescent="0.2">
      <c r="A155" s="87">
        <f t="shared" si="11"/>
        <v>136</v>
      </c>
      <c r="B155" s="81"/>
      <c r="C155" s="82"/>
      <c r="D155" s="83"/>
      <c r="E155" s="84"/>
      <c r="F155" s="57" t="str">
        <f t="shared" si="10"/>
        <v/>
      </c>
      <c r="G155" s="58" t="str">
        <f t="shared" si="12"/>
        <v/>
      </c>
      <c r="H155" s="59">
        <f t="shared" si="13"/>
        <v>0</v>
      </c>
    </row>
    <row r="156" spans="1:8" ht="18" customHeight="1" x14ac:dyDescent="0.2">
      <c r="A156" s="87">
        <f t="shared" si="11"/>
        <v>137</v>
      </c>
      <c r="B156" s="81"/>
      <c r="C156" s="82"/>
      <c r="D156" s="83"/>
      <c r="E156" s="84"/>
      <c r="F156" s="57" t="str">
        <f t="shared" si="10"/>
        <v/>
      </c>
      <c r="G156" s="58" t="str">
        <f t="shared" si="12"/>
        <v/>
      </c>
      <c r="H156" s="59">
        <f t="shared" si="13"/>
        <v>0</v>
      </c>
    </row>
    <row r="157" spans="1:8" ht="18" customHeight="1" x14ac:dyDescent="0.2">
      <c r="A157" s="87">
        <f t="shared" si="11"/>
        <v>138</v>
      </c>
      <c r="B157" s="81"/>
      <c r="C157" s="82"/>
      <c r="D157" s="83"/>
      <c r="E157" s="84"/>
      <c r="F157" s="57" t="str">
        <f t="shared" si="10"/>
        <v/>
      </c>
      <c r="G157" s="58" t="str">
        <f t="shared" si="12"/>
        <v/>
      </c>
      <c r="H157" s="59">
        <f t="shared" si="13"/>
        <v>0</v>
      </c>
    </row>
    <row r="158" spans="1:8" ht="18" customHeight="1" x14ac:dyDescent="0.2">
      <c r="A158" s="87">
        <f t="shared" si="11"/>
        <v>139</v>
      </c>
      <c r="B158" s="81"/>
      <c r="C158" s="82"/>
      <c r="D158" s="83"/>
      <c r="E158" s="84"/>
      <c r="F158" s="57" t="str">
        <f t="shared" si="10"/>
        <v/>
      </c>
      <c r="G158" s="58" t="str">
        <f t="shared" si="12"/>
        <v/>
      </c>
      <c r="H158" s="59">
        <f t="shared" si="13"/>
        <v>0</v>
      </c>
    </row>
    <row r="159" spans="1:8" ht="18" customHeight="1" x14ac:dyDescent="0.2">
      <c r="A159" s="87">
        <f t="shared" si="11"/>
        <v>140</v>
      </c>
      <c r="B159" s="81"/>
      <c r="C159" s="82"/>
      <c r="D159" s="83"/>
      <c r="E159" s="84"/>
      <c r="F159" s="57" t="str">
        <f t="shared" si="10"/>
        <v/>
      </c>
      <c r="G159" s="58" t="str">
        <f t="shared" si="12"/>
        <v/>
      </c>
      <c r="H159" s="59">
        <f t="shared" si="13"/>
        <v>0</v>
      </c>
    </row>
    <row r="160" spans="1:8" ht="18" customHeight="1" x14ac:dyDescent="0.2">
      <c r="A160" s="87">
        <f t="shared" si="11"/>
        <v>141</v>
      </c>
      <c r="B160" s="81"/>
      <c r="C160" s="82"/>
      <c r="D160" s="83"/>
      <c r="E160" s="84"/>
      <c r="F160" s="57" t="str">
        <f t="shared" si="10"/>
        <v/>
      </c>
      <c r="G160" s="58" t="str">
        <f t="shared" si="12"/>
        <v/>
      </c>
      <c r="H160" s="59">
        <f t="shared" si="13"/>
        <v>0</v>
      </c>
    </row>
    <row r="161" spans="1:8" ht="18" customHeight="1" x14ac:dyDescent="0.2">
      <c r="A161" s="87">
        <f t="shared" si="11"/>
        <v>142</v>
      </c>
      <c r="B161" s="81"/>
      <c r="C161" s="82"/>
      <c r="D161" s="83"/>
      <c r="E161" s="84"/>
      <c r="F161" s="57" t="str">
        <f t="shared" si="10"/>
        <v/>
      </c>
      <c r="G161" s="58" t="str">
        <f t="shared" si="12"/>
        <v/>
      </c>
      <c r="H161" s="59">
        <f t="shared" si="13"/>
        <v>0</v>
      </c>
    </row>
    <row r="162" spans="1:8" ht="18" customHeight="1" x14ac:dyDescent="0.2">
      <c r="A162" s="87">
        <f t="shared" si="11"/>
        <v>143</v>
      </c>
      <c r="B162" s="81"/>
      <c r="C162" s="82"/>
      <c r="D162" s="83"/>
      <c r="E162" s="84"/>
      <c r="F162" s="57" t="str">
        <f t="shared" si="10"/>
        <v/>
      </c>
      <c r="G162" s="58" t="str">
        <f t="shared" si="12"/>
        <v/>
      </c>
      <c r="H162" s="59">
        <f t="shared" si="13"/>
        <v>0</v>
      </c>
    </row>
    <row r="163" spans="1:8" ht="18" customHeight="1" x14ac:dyDescent="0.2">
      <c r="A163" s="87">
        <f t="shared" si="11"/>
        <v>144</v>
      </c>
      <c r="B163" s="81"/>
      <c r="C163" s="82"/>
      <c r="D163" s="83"/>
      <c r="E163" s="84"/>
      <c r="F163" s="57" t="str">
        <f t="shared" si="10"/>
        <v/>
      </c>
      <c r="G163" s="58" t="str">
        <f t="shared" si="12"/>
        <v/>
      </c>
      <c r="H163" s="59">
        <f t="shared" si="13"/>
        <v>0</v>
      </c>
    </row>
    <row r="164" spans="1:8" ht="18" customHeight="1" x14ac:dyDescent="0.2">
      <c r="A164" s="87">
        <f t="shared" si="11"/>
        <v>145</v>
      </c>
      <c r="B164" s="81"/>
      <c r="C164" s="82"/>
      <c r="D164" s="83"/>
      <c r="E164" s="84"/>
      <c r="F164" s="57" t="str">
        <f t="shared" si="10"/>
        <v/>
      </c>
      <c r="G164" s="58" t="str">
        <f t="shared" si="12"/>
        <v/>
      </c>
      <c r="H164" s="59">
        <f t="shared" si="13"/>
        <v>0</v>
      </c>
    </row>
    <row r="165" spans="1:8" ht="18" customHeight="1" x14ac:dyDescent="0.2">
      <c r="A165" s="87">
        <f t="shared" si="11"/>
        <v>146</v>
      </c>
      <c r="B165" s="81"/>
      <c r="C165" s="82"/>
      <c r="D165" s="83"/>
      <c r="E165" s="84"/>
      <c r="F165" s="57" t="str">
        <f t="shared" si="10"/>
        <v/>
      </c>
      <c r="G165" s="58" t="str">
        <f t="shared" si="12"/>
        <v/>
      </c>
      <c r="H165" s="59">
        <f t="shared" si="13"/>
        <v>0</v>
      </c>
    </row>
    <row r="166" spans="1:8" ht="18" customHeight="1" x14ac:dyDescent="0.2">
      <c r="A166" s="87">
        <f t="shared" si="11"/>
        <v>147</v>
      </c>
      <c r="B166" s="81"/>
      <c r="C166" s="82"/>
      <c r="D166" s="83"/>
      <c r="E166" s="84"/>
      <c r="F166" s="57" t="str">
        <f t="shared" si="10"/>
        <v/>
      </c>
      <c r="G166" s="58" t="str">
        <f t="shared" si="12"/>
        <v/>
      </c>
      <c r="H166" s="59">
        <f t="shared" si="13"/>
        <v>0</v>
      </c>
    </row>
    <row r="167" spans="1:8" ht="18" customHeight="1" x14ac:dyDescent="0.2">
      <c r="A167" s="87">
        <f t="shared" si="11"/>
        <v>148</v>
      </c>
      <c r="B167" s="81"/>
      <c r="C167" s="82"/>
      <c r="D167" s="83"/>
      <c r="E167" s="84"/>
      <c r="F167" s="57" t="str">
        <f t="shared" si="10"/>
        <v/>
      </c>
      <c r="G167" s="58" t="str">
        <f t="shared" si="12"/>
        <v/>
      </c>
      <c r="H167" s="59">
        <f t="shared" si="13"/>
        <v>0</v>
      </c>
    </row>
    <row r="168" spans="1:8" ht="18" customHeight="1" x14ac:dyDescent="0.2">
      <c r="A168" s="87">
        <f t="shared" si="11"/>
        <v>149</v>
      </c>
      <c r="B168" s="81"/>
      <c r="C168" s="82"/>
      <c r="D168" s="83"/>
      <c r="E168" s="84"/>
      <c r="F168" s="57" t="str">
        <f t="shared" si="10"/>
        <v/>
      </c>
      <c r="G168" s="58" t="str">
        <f t="shared" si="12"/>
        <v/>
      </c>
      <c r="H168" s="59">
        <f t="shared" si="13"/>
        <v>0</v>
      </c>
    </row>
    <row r="169" spans="1:8" ht="18" customHeight="1" x14ac:dyDescent="0.2">
      <c r="A169" s="87">
        <f t="shared" si="11"/>
        <v>150</v>
      </c>
      <c r="B169" s="81"/>
      <c r="C169" s="82"/>
      <c r="D169" s="83"/>
      <c r="E169" s="84"/>
      <c r="F169" s="57" t="str">
        <f t="shared" si="10"/>
        <v/>
      </c>
      <c r="G169" s="58" t="str">
        <f t="shared" si="12"/>
        <v/>
      </c>
      <c r="H169" s="59">
        <f t="shared" si="13"/>
        <v>0</v>
      </c>
    </row>
    <row r="170" spans="1:8" ht="18" customHeight="1" x14ac:dyDescent="0.2">
      <c r="A170" s="87">
        <f t="shared" si="11"/>
        <v>151</v>
      </c>
      <c r="B170" s="81"/>
      <c r="C170" s="82"/>
      <c r="D170" s="83"/>
      <c r="E170" s="84"/>
      <c r="F170" s="57" t="str">
        <f t="shared" si="10"/>
        <v/>
      </c>
      <c r="G170" s="58" t="str">
        <f t="shared" si="12"/>
        <v/>
      </c>
      <c r="H170" s="59">
        <f t="shared" si="13"/>
        <v>0</v>
      </c>
    </row>
    <row r="171" spans="1:8" ht="18" customHeight="1" x14ac:dyDescent="0.2">
      <c r="A171" s="87">
        <f t="shared" si="11"/>
        <v>152</v>
      </c>
      <c r="B171" s="81"/>
      <c r="C171" s="82"/>
      <c r="D171" s="83"/>
      <c r="E171" s="84"/>
      <c r="F171" s="57" t="str">
        <f t="shared" si="10"/>
        <v/>
      </c>
      <c r="G171" s="58" t="str">
        <f t="shared" si="12"/>
        <v/>
      </c>
      <c r="H171" s="59">
        <f t="shared" si="13"/>
        <v>0</v>
      </c>
    </row>
    <row r="172" spans="1:8" ht="18" customHeight="1" x14ac:dyDescent="0.2">
      <c r="A172" s="87">
        <f t="shared" si="11"/>
        <v>153</v>
      </c>
      <c r="B172" s="81"/>
      <c r="C172" s="82"/>
      <c r="D172" s="83"/>
      <c r="E172" s="84"/>
      <c r="F172" s="57" t="str">
        <f t="shared" si="10"/>
        <v/>
      </c>
      <c r="G172" s="58" t="str">
        <f t="shared" si="12"/>
        <v/>
      </c>
      <c r="H172" s="59">
        <f t="shared" si="13"/>
        <v>0</v>
      </c>
    </row>
    <row r="173" spans="1:8" ht="18" customHeight="1" x14ac:dyDescent="0.2">
      <c r="A173" s="87">
        <f t="shared" si="11"/>
        <v>154</v>
      </c>
      <c r="B173" s="81"/>
      <c r="C173" s="82"/>
      <c r="D173" s="83"/>
      <c r="E173" s="84"/>
      <c r="F173" s="57" t="str">
        <f t="shared" si="10"/>
        <v/>
      </c>
      <c r="G173" s="58" t="str">
        <f t="shared" si="12"/>
        <v/>
      </c>
      <c r="H173" s="59">
        <f t="shared" si="13"/>
        <v>0</v>
      </c>
    </row>
    <row r="174" spans="1:8" ht="18" customHeight="1" x14ac:dyDescent="0.2">
      <c r="A174" s="87">
        <f t="shared" si="11"/>
        <v>155</v>
      </c>
      <c r="B174" s="81"/>
      <c r="C174" s="82"/>
      <c r="D174" s="83"/>
      <c r="E174" s="84"/>
      <c r="F174" s="57" t="str">
        <f t="shared" si="10"/>
        <v/>
      </c>
      <c r="G174" s="58" t="str">
        <f t="shared" si="12"/>
        <v/>
      </c>
      <c r="H174" s="59">
        <f t="shared" si="13"/>
        <v>0</v>
      </c>
    </row>
    <row r="175" spans="1:8" ht="18" customHeight="1" x14ac:dyDescent="0.2">
      <c r="A175" s="87">
        <f t="shared" si="11"/>
        <v>156</v>
      </c>
      <c r="B175" s="81"/>
      <c r="C175" s="82"/>
      <c r="D175" s="83"/>
      <c r="E175" s="84"/>
      <c r="F175" s="57" t="str">
        <f t="shared" si="10"/>
        <v/>
      </c>
      <c r="G175" s="58" t="str">
        <f t="shared" si="12"/>
        <v/>
      </c>
      <c r="H175" s="59">
        <f t="shared" si="13"/>
        <v>0</v>
      </c>
    </row>
    <row r="176" spans="1:8" ht="18" customHeight="1" x14ac:dyDescent="0.2">
      <c r="A176" s="87">
        <f t="shared" si="11"/>
        <v>157</v>
      </c>
      <c r="B176" s="81"/>
      <c r="C176" s="82"/>
      <c r="D176" s="83"/>
      <c r="E176" s="84"/>
      <c r="F176" s="57" t="str">
        <f t="shared" si="10"/>
        <v/>
      </c>
      <c r="G176" s="58" t="str">
        <f t="shared" si="12"/>
        <v/>
      </c>
      <c r="H176" s="59">
        <f t="shared" si="13"/>
        <v>0</v>
      </c>
    </row>
    <row r="177" spans="1:8" ht="18" customHeight="1" x14ac:dyDescent="0.2">
      <c r="A177" s="87">
        <f t="shared" si="11"/>
        <v>158</v>
      </c>
      <c r="B177" s="81"/>
      <c r="C177" s="82"/>
      <c r="D177" s="83"/>
      <c r="E177" s="84"/>
      <c r="F177" s="57" t="str">
        <f t="shared" si="10"/>
        <v/>
      </c>
      <c r="G177" s="58" t="str">
        <f t="shared" si="12"/>
        <v/>
      </c>
      <c r="H177" s="59">
        <f t="shared" si="13"/>
        <v>0</v>
      </c>
    </row>
    <row r="178" spans="1:8" ht="18" customHeight="1" x14ac:dyDescent="0.2">
      <c r="A178" s="87">
        <f t="shared" si="11"/>
        <v>159</v>
      </c>
      <c r="B178" s="81"/>
      <c r="C178" s="82"/>
      <c r="D178" s="83"/>
      <c r="E178" s="84"/>
      <c r="F178" s="57" t="str">
        <f t="shared" si="10"/>
        <v/>
      </c>
      <c r="G178" s="58" t="str">
        <f t="shared" si="12"/>
        <v/>
      </c>
      <c r="H178" s="59">
        <f t="shared" si="13"/>
        <v>0</v>
      </c>
    </row>
    <row r="179" spans="1:8" ht="18" customHeight="1" x14ac:dyDescent="0.2">
      <c r="A179" s="87">
        <f t="shared" si="11"/>
        <v>160</v>
      </c>
      <c r="B179" s="81"/>
      <c r="C179" s="82"/>
      <c r="D179" s="83"/>
      <c r="E179" s="84"/>
      <c r="F179" s="57" t="str">
        <f t="shared" si="10"/>
        <v/>
      </c>
      <c r="G179" s="58" t="str">
        <f t="shared" si="12"/>
        <v/>
      </c>
      <c r="H179" s="59">
        <f t="shared" si="13"/>
        <v>0</v>
      </c>
    </row>
    <row r="180" spans="1:8" ht="18" customHeight="1" x14ac:dyDescent="0.2">
      <c r="A180" s="87">
        <f t="shared" si="11"/>
        <v>161</v>
      </c>
      <c r="B180" s="81"/>
      <c r="C180" s="82"/>
      <c r="D180" s="83"/>
      <c r="E180" s="84"/>
      <c r="F180" s="57" t="str">
        <f t="shared" ref="F180:F189" si="14">IF(1&lt;COUNTIF(B$19:B$190,B180),"〇","")</f>
        <v/>
      </c>
      <c r="G180" s="58" t="str">
        <f t="shared" si="12"/>
        <v/>
      </c>
      <c r="H180" s="59">
        <f t="shared" si="13"/>
        <v>0</v>
      </c>
    </row>
    <row r="181" spans="1:8" ht="18" customHeight="1" x14ac:dyDescent="0.2">
      <c r="A181" s="87">
        <f t="shared" si="11"/>
        <v>162</v>
      </c>
      <c r="B181" s="81"/>
      <c r="C181" s="82"/>
      <c r="D181" s="83"/>
      <c r="E181" s="84"/>
      <c r="F181" s="57" t="str">
        <f t="shared" si="14"/>
        <v/>
      </c>
      <c r="G181" s="58" t="str">
        <f t="shared" si="12"/>
        <v/>
      </c>
      <c r="H181" s="59">
        <f t="shared" si="13"/>
        <v>0</v>
      </c>
    </row>
    <row r="182" spans="1:8" ht="18" customHeight="1" x14ac:dyDescent="0.2">
      <c r="A182" s="87">
        <f t="shared" si="11"/>
        <v>163</v>
      </c>
      <c r="B182" s="81"/>
      <c r="C182" s="82"/>
      <c r="D182" s="83"/>
      <c r="E182" s="84"/>
      <c r="F182" s="57" t="str">
        <f t="shared" si="14"/>
        <v/>
      </c>
      <c r="G182" s="58" t="str">
        <f t="shared" si="12"/>
        <v/>
      </c>
      <c r="H182" s="59">
        <f t="shared" si="13"/>
        <v>0</v>
      </c>
    </row>
    <row r="183" spans="1:8" ht="18" customHeight="1" x14ac:dyDescent="0.2">
      <c r="A183" s="87">
        <f t="shared" si="11"/>
        <v>164</v>
      </c>
      <c r="B183" s="81"/>
      <c r="C183" s="82"/>
      <c r="D183" s="83"/>
      <c r="E183" s="84"/>
      <c r="F183" s="57" t="str">
        <f t="shared" si="14"/>
        <v/>
      </c>
      <c r="G183" s="58" t="str">
        <f t="shared" si="12"/>
        <v/>
      </c>
      <c r="H183" s="59">
        <f t="shared" si="13"/>
        <v>0</v>
      </c>
    </row>
    <row r="184" spans="1:8" ht="18" customHeight="1" x14ac:dyDescent="0.2">
      <c r="A184" s="87">
        <f t="shared" si="11"/>
        <v>165</v>
      </c>
      <c r="B184" s="81"/>
      <c r="C184" s="82"/>
      <c r="D184" s="83"/>
      <c r="E184" s="84"/>
      <c r="F184" s="57" t="str">
        <f t="shared" si="14"/>
        <v/>
      </c>
      <c r="G184" s="58" t="str">
        <f t="shared" si="12"/>
        <v/>
      </c>
      <c r="H184" s="59">
        <f t="shared" si="13"/>
        <v>0</v>
      </c>
    </row>
    <row r="185" spans="1:8" ht="18" customHeight="1" x14ac:dyDescent="0.2">
      <c r="A185" s="87">
        <f t="shared" si="11"/>
        <v>166</v>
      </c>
      <c r="B185" s="81"/>
      <c r="C185" s="82"/>
      <c r="D185" s="83"/>
      <c r="E185" s="84"/>
      <c r="F185" s="57" t="str">
        <f t="shared" si="14"/>
        <v/>
      </c>
      <c r="G185" s="58" t="str">
        <f t="shared" si="12"/>
        <v/>
      </c>
      <c r="H185" s="59">
        <f t="shared" si="13"/>
        <v>0</v>
      </c>
    </row>
    <row r="186" spans="1:8" ht="18" customHeight="1" x14ac:dyDescent="0.2">
      <c r="A186" s="87">
        <f t="shared" si="11"/>
        <v>167</v>
      </c>
      <c r="B186" s="81"/>
      <c r="C186" s="82"/>
      <c r="D186" s="83"/>
      <c r="E186" s="84"/>
      <c r="F186" s="57" t="str">
        <f t="shared" si="14"/>
        <v/>
      </c>
      <c r="G186" s="58" t="str">
        <f t="shared" si="12"/>
        <v/>
      </c>
      <c r="H186" s="59">
        <f t="shared" si="13"/>
        <v>0</v>
      </c>
    </row>
    <row r="187" spans="1:8" ht="18" customHeight="1" x14ac:dyDescent="0.2">
      <c r="A187" s="87">
        <f t="shared" si="11"/>
        <v>168</v>
      </c>
      <c r="B187" s="81"/>
      <c r="C187" s="82"/>
      <c r="D187" s="83"/>
      <c r="E187" s="84"/>
      <c r="F187" s="57" t="str">
        <f t="shared" si="14"/>
        <v/>
      </c>
      <c r="G187" s="58" t="str">
        <f t="shared" si="12"/>
        <v/>
      </c>
      <c r="H187" s="59">
        <f t="shared" si="13"/>
        <v>0</v>
      </c>
    </row>
    <row r="188" spans="1:8" ht="18" customHeight="1" x14ac:dyDescent="0.2">
      <c r="A188" s="87">
        <f t="shared" si="11"/>
        <v>169</v>
      </c>
      <c r="B188" s="81"/>
      <c r="C188" s="82"/>
      <c r="D188" s="83"/>
      <c r="E188" s="84"/>
      <c r="F188" s="57" t="str">
        <f t="shared" si="14"/>
        <v/>
      </c>
      <c r="G188" s="58" t="str">
        <f t="shared" si="12"/>
        <v/>
      </c>
      <c r="H188" s="59">
        <f t="shared" si="13"/>
        <v>0</v>
      </c>
    </row>
    <row r="189" spans="1:8" ht="18" customHeight="1" x14ac:dyDescent="0.2">
      <c r="A189" s="87">
        <f t="shared" si="11"/>
        <v>170</v>
      </c>
      <c r="B189" s="81"/>
      <c r="C189" s="82"/>
      <c r="D189" s="83"/>
      <c r="E189" s="84"/>
      <c r="F189" s="57" t="str">
        <f t="shared" si="14"/>
        <v/>
      </c>
      <c r="G189" s="58" t="str">
        <f t="shared" si="12"/>
        <v/>
      </c>
      <c r="H189" s="59">
        <f t="shared" si="13"/>
        <v>0</v>
      </c>
    </row>
    <row r="190" spans="1:8" ht="18" customHeight="1" thickBot="1" x14ac:dyDescent="0.25">
      <c r="A190" s="134" t="s">
        <v>67</v>
      </c>
      <c r="B190" s="135"/>
      <c r="C190" s="135"/>
      <c r="D190" s="135"/>
      <c r="E190" s="135"/>
      <c r="F190" s="135"/>
      <c r="G190" s="135"/>
      <c r="H190" s="136"/>
    </row>
    <row r="191" spans="1:8" ht="20.5" thickTop="1" x14ac:dyDescent="0.2">
      <c r="A191" s="137" t="s">
        <v>68</v>
      </c>
      <c r="B191" s="138"/>
      <c r="C191" s="138"/>
      <c r="D191" s="138"/>
      <c r="E191" s="138"/>
      <c r="F191" s="138"/>
      <c r="G191" s="139"/>
      <c r="H191" s="62">
        <f>SUM(H19:H190)</f>
        <v>0</v>
      </c>
    </row>
    <row r="192" spans="1:8" x14ac:dyDescent="0.2">
      <c r="A192" s="19"/>
    </row>
  </sheetData>
  <sheetProtection sheet="1" objects="1" scenarios="1" insertRows="0"/>
  <autoFilter ref="A19:H19"/>
  <mergeCells count="20">
    <mergeCell ref="A7:B7"/>
    <mergeCell ref="A2:H2"/>
    <mergeCell ref="F3:H3"/>
    <mergeCell ref="B4:C4"/>
    <mergeCell ref="F4:H4"/>
    <mergeCell ref="E5:H5"/>
    <mergeCell ref="A10:B10"/>
    <mergeCell ref="A11:A13"/>
    <mergeCell ref="D11:H11"/>
    <mergeCell ref="A14:B14"/>
    <mergeCell ref="C16:F16"/>
    <mergeCell ref="G16:H16"/>
    <mergeCell ref="A190:H190"/>
    <mergeCell ref="A191:G191"/>
    <mergeCell ref="A17:A18"/>
    <mergeCell ref="B17:B18"/>
    <mergeCell ref="C17:C18"/>
    <mergeCell ref="E17:E18"/>
    <mergeCell ref="F17:F18"/>
    <mergeCell ref="G17:H17"/>
  </mergeCells>
  <phoneticPr fontId="3"/>
  <dataValidations count="1">
    <dataValidation type="list" allowBlank="1" showInputMessage="1" showErrorMessage="1" sqref="E3:E4">
      <formula1>"〇"</formula1>
    </dataValidation>
  </dataValidations>
  <printOptions horizontalCentered="1"/>
  <pageMargins left="0.78740157480314965" right="0.78740157480314965" top="0.74803149606299213" bottom="0.74803149606299213" header="0.51181102362204722" footer="0.31496062992125984"/>
  <pageSetup paperSize="9" scale="68" fitToHeight="0" orientation="portrait" r:id="rId1"/>
  <headerFooter>
    <oddHeader>&amp;R
&amp;14&amp;P／&amp;N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43"/>
  <sheetViews>
    <sheetView view="pageBreakPreview" topLeftCell="A31" zoomScale="85" zoomScaleNormal="100" zoomScaleSheetLayoutView="85" workbookViewId="0">
      <selection activeCell="C18" sqref="C18:H18"/>
    </sheetView>
  </sheetViews>
  <sheetFormatPr defaultColWidth="8.7265625" defaultRowHeight="13" x14ac:dyDescent="0.2"/>
  <cols>
    <col min="1" max="1" width="14.81640625" style="1" customWidth="1"/>
    <col min="2" max="2" width="19.81640625" style="1" customWidth="1"/>
    <col min="3" max="8" width="9" style="1" customWidth="1"/>
    <col min="9" max="11" width="5.36328125" style="1" customWidth="1"/>
    <col min="12" max="16384" width="8.7265625" style="1"/>
  </cols>
  <sheetData>
    <row r="1" spans="1:11" x14ac:dyDescent="0.2">
      <c r="A1" s="1" t="s">
        <v>0</v>
      </c>
      <c r="E1" s="2"/>
      <c r="F1" s="2"/>
      <c r="G1" s="2"/>
      <c r="H1" s="2"/>
      <c r="I1" s="2"/>
      <c r="J1" s="2"/>
      <c r="K1" s="2"/>
    </row>
    <row r="2" spans="1:11" x14ac:dyDescent="0.2">
      <c r="E2" s="2"/>
      <c r="F2" s="2"/>
      <c r="G2" s="3" t="s">
        <v>93</v>
      </c>
      <c r="H2" s="73">
        <v>5</v>
      </c>
      <c r="I2" s="5" t="s">
        <v>1</v>
      </c>
      <c r="J2" s="73">
        <v>25</v>
      </c>
      <c r="K2" s="5" t="s">
        <v>2</v>
      </c>
    </row>
    <row r="3" spans="1:11" x14ac:dyDescent="0.2">
      <c r="A3" s="1" t="s">
        <v>3</v>
      </c>
      <c r="E3" s="2"/>
      <c r="F3" s="2"/>
      <c r="G3" s="2"/>
      <c r="H3" s="2"/>
      <c r="I3" s="2"/>
      <c r="J3" s="2"/>
      <c r="K3" s="2"/>
    </row>
    <row r="4" spans="1:11" x14ac:dyDescent="0.2">
      <c r="C4" s="131" t="s">
        <v>4</v>
      </c>
      <c r="D4" s="131"/>
      <c r="E4" s="2"/>
      <c r="F4" s="2"/>
      <c r="G4" s="2"/>
      <c r="H4" s="2"/>
      <c r="I4" s="2"/>
      <c r="J4" s="2"/>
      <c r="K4" s="2"/>
    </row>
    <row r="5" spans="1:11" ht="26.4" customHeight="1" x14ac:dyDescent="0.2">
      <c r="C5" s="131" t="s">
        <v>5</v>
      </c>
      <c r="D5" s="131"/>
      <c r="E5" s="192" t="s">
        <v>83</v>
      </c>
      <c r="F5" s="192"/>
      <c r="G5" s="192"/>
      <c r="H5" s="192"/>
      <c r="I5" s="192"/>
      <c r="J5" s="192"/>
      <c r="K5" s="6"/>
    </row>
    <row r="6" spans="1:11" ht="26.4" customHeight="1" x14ac:dyDescent="0.2">
      <c r="C6" s="131" t="s">
        <v>6</v>
      </c>
      <c r="D6" s="131"/>
      <c r="E6" s="192" t="s">
        <v>84</v>
      </c>
      <c r="F6" s="192"/>
      <c r="G6" s="192"/>
      <c r="H6" s="192"/>
      <c r="I6" s="192"/>
      <c r="J6" s="192"/>
      <c r="K6" s="6"/>
    </row>
    <row r="7" spans="1:11" x14ac:dyDescent="0.2">
      <c r="C7" s="131" t="s">
        <v>7</v>
      </c>
      <c r="D7" s="131"/>
      <c r="E7" s="191" t="s">
        <v>85</v>
      </c>
      <c r="F7" s="191"/>
      <c r="G7" s="191"/>
      <c r="H7" s="191"/>
      <c r="I7" s="191"/>
      <c r="J7" s="191"/>
      <c r="K7" s="6"/>
    </row>
    <row r="8" spans="1:11" x14ac:dyDescent="0.2">
      <c r="E8" s="2"/>
      <c r="F8" s="2"/>
      <c r="G8" s="2"/>
      <c r="H8" s="2"/>
      <c r="I8" s="2"/>
      <c r="J8" s="2"/>
      <c r="K8" s="2"/>
    </row>
    <row r="9" spans="1:11" x14ac:dyDescent="0.2">
      <c r="A9" s="128" t="s">
        <v>8</v>
      </c>
      <c r="B9" s="128"/>
      <c r="C9" s="128"/>
      <c r="D9" s="128"/>
      <c r="E9" s="128"/>
      <c r="F9" s="128"/>
      <c r="G9" s="128"/>
      <c r="H9" s="128"/>
      <c r="I9" s="128"/>
      <c r="J9" s="128"/>
      <c r="K9" s="128"/>
    </row>
    <row r="11" spans="1:11" ht="42" customHeight="1" x14ac:dyDescent="0.2">
      <c r="A11" s="129" t="s">
        <v>9</v>
      </c>
      <c r="B11" s="129"/>
      <c r="C11" s="129"/>
      <c r="D11" s="129"/>
      <c r="E11" s="129"/>
      <c r="F11" s="129"/>
      <c r="G11" s="129"/>
      <c r="H11" s="129"/>
      <c r="I11" s="129"/>
      <c r="J11" s="129"/>
      <c r="K11" s="7"/>
    </row>
    <row r="12" spans="1:11" ht="20" customHeight="1" x14ac:dyDescent="0.2">
      <c r="A12" s="128" t="s">
        <v>10</v>
      </c>
      <c r="B12" s="128"/>
      <c r="C12" s="128"/>
      <c r="D12" s="128"/>
      <c r="E12" s="128"/>
      <c r="F12" s="128"/>
      <c r="G12" s="128"/>
      <c r="H12" s="128"/>
      <c r="I12" s="128"/>
      <c r="J12" s="128"/>
      <c r="K12" s="128"/>
    </row>
    <row r="13" spans="1:11" s="8" customFormat="1" ht="13.25" customHeight="1" x14ac:dyDescent="0.2">
      <c r="A13" s="8" t="s">
        <v>11</v>
      </c>
    </row>
    <row r="14" spans="1:11" s="8" customFormat="1" ht="13.25" customHeight="1" x14ac:dyDescent="0.2">
      <c r="A14" s="8" t="s">
        <v>12</v>
      </c>
    </row>
    <row r="15" spans="1:11" ht="27" customHeight="1" x14ac:dyDescent="0.2">
      <c r="A15" s="129" t="s">
        <v>13</v>
      </c>
      <c r="B15" s="129"/>
      <c r="C15" s="129"/>
      <c r="D15" s="129"/>
      <c r="E15" s="129"/>
      <c r="F15" s="129"/>
      <c r="G15" s="129"/>
      <c r="H15" s="129"/>
      <c r="I15" s="129"/>
      <c r="J15" s="129"/>
    </row>
    <row r="17" spans="1:10" x14ac:dyDescent="0.2">
      <c r="A17" s="1" t="s">
        <v>14</v>
      </c>
    </row>
    <row r="18" spans="1:10" ht="25.5" customHeight="1" x14ac:dyDescent="0.2">
      <c r="A18" s="106" t="s">
        <v>15</v>
      </c>
      <c r="B18" s="106"/>
      <c r="C18" s="190" t="s">
        <v>94</v>
      </c>
      <c r="D18" s="190"/>
      <c r="E18" s="190"/>
      <c r="F18" s="190"/>
      <c r="G18" s="190"/>
      <c r="H18" s="190"/>
    </row>
    <row r="19" spans="1:10" ht="25.5" customHeight="1" x14ac:dyDescent="0.2">
      <c r="A19" s="106" t="s">
        <v>16</v>
      </c>
      <c r="B19" s="106"/>
      <c r="C19" s="189">
        <v>0</v>
      </c>
      <c r="D19" s="189"/>
      <c r="E19" s="189"/>
      <c r="F19" s="189"/>
      <c r="G19" s="189"/>
      <c r="H19" s="189"/>
    </row>
    <row r="20" spans="1:10" ht="25.5" customHeight="1" x14ac:dyDescent="0.2">
      <c r="A20" s="106" t="s">
        <v>17</v>
      </c>
      <c r="B20" s="106"/>
      <c r="C20" s="126">
        <f>C29</f>
        <v>249500</v>
      </c>
      <c r="D20" s="126"/>
      <c r="E20" s="126"/>
      <c r="F20" s="126"/>
      <c r="G20" s="126"/>
      <c r="H20" s="126"/>
    </row>
    <row r="21" spans="1:10" ht="25.5" customHeight="1" x14ac:dyDescent="0.2">
      <c r="A21" s="106" t="s">
        <v>18</v>
      </c>
      <c r="B21" s="106"/>
      <c r="C21" s="127">
        <f>'別紙_一覧表 (記入例)'!C7</f>
        <v>10</v>
      </c>
      <c r="D21" s="127"/>
      <c r="E21" s="127"/>
      <c r="F21" s="127"/>
      <c r="G21" s="127"/>
      <c r="H21" s="127"/>
    </row>
    <row r="23" spans="1:10" x14ac:dyDescent="0.2">
      <c r="A23" s="1" t="s">
        <v>19</v>
      </c>
      <c r="H23" s="9" t="s">
        <v>20</v>
      </c>
      <c r="I23" s="9"/>
      <c r="J23" s="9"/>
    </row>
    <row r="24" spans="1:10" ht="27" customHeight="1" x14ac:dyDescent="0.2">
      <c r="A24" s="106"/>
      <c r="B24" s="106"/>
      <c r="C24" s="106" t="s">
        <v>17</v>
      </c>
      <c r="D24" s="106"/>
      <c r="E24" s="106"/>
      <c r="F24" s="106" t="s">
        <v>21</v>
      </c>
      <c r="G24" s="106"/>
      <c r="H24" s="106"/>
      <c r="I24" s="4"/>
      <c r="J24" s="4"/>
    </row>
    <row r="25" spans="1:10" ht="27" customHeight="1" x14ac:dyDescent="0.2">
      <c r="A25" s="106" t="s">
        <v>22</v>
      </c>
      <c r="B25" s="106"/>
      <c r="C25" s="116">
        <f>'別紙_一覧表 (記入例)'!C10</f>
        <v>29500</v>
      </c>
      <c r="D25" s="116"/>
      <c r="E25" s="116"/>
      <c r="F25" s="187"/>
      <c r="G25" s="187"/>
      <c r="H25" s="187"/>
      <c r="I25" s="10"/>
      <c r="J25" s="10"/>
    </row>
    <row r="26" spans="1:10" ht="27" customHeight="1" x14ac:dyDescent="0.2">
      <c r="A26" s="108" t="s">
        <v>23</v>
      </c>
      <c r="B26" s="11" t="s">
        <v>24</v>
      </c>
      <c r="C26" s="116">
        <f>'別紙_一覧表 (記入例)'!C11</f>
        <v>160000</v>
      </c>
      <c r="D26" s="116"/>
      <c r="E26" s="116"/>
      <c r="F26" s="187"/>
      <c r="G26" s="187"/>
      <c r="H26" s="187"/>
      <c r="I26" s="10"/>
      <c r="J26" s="10"/>
    </row>
    <row r="27" spans="1:10" ht="27" customHeight="1" x14ac:dyDescent="0.2">
      <c r="A27" s="108"/>
      <c r="B27" s="11" t="s">
        <v>25</v>
      </c>
      <c r="C27" s="118">
        <f>'別紙_一覧表 (記入例)'!C12</f>
        <v>30000</v>
      </c>
      <c r="D27" s="119"/>
      <c r="E27" s="120"/>
      <c r="F27" s="187"/>
      <c r="G27" s="187"/>
      <c r="H27" s="187"/>
      <c r="I27" s="10"/>
      <c r="J27" s="10"/>
    </row>
    <row r="28" spans="1:10" ht="27" customHeight="1" thickBot="1" x14ac:dyDescent="0.25">
      <c r="A28" s="115"/>
      <c r="B28" s="12" t="s">
        <v>26</v>
      </c>
      <c r="C28" s="121">
        <f>'別紙_一覧表 (記入例)'!C13</f>
        <v>30000</v>
      </c>
      <c r="D28" s="122"/>
      <c r="E28" s="123"/>
      <c r="F28" s="188"/>
      <c r="G28" s="188"/>
      <c r="H28" s="188"/>
      <c r="I28" s="10"/>
      <c r="J28" s="10"/>
    </row>
    <row r="29" spans="1:10" ht="27" customHeight="1" thickTop="1" x14ac:dyDescent="0.2">
      <c r="A29" s="110" t="s">
        <v>27</v>
      </c>
      <c r="B29" s="110"/>
      <c r="C29" s="111">
        <f>SUM(C25:E28)</f>
        <v>249500</v>
      </c>
      <c r="D29" s="112"/>
      <c r="E29" s="113"/>
      <c r="F29" s="186"/>
      <c r="G29" s="186"/>
      <c r="H29" s="186"/>
      <c r="I29" s="10"/>
      <c r="J29" s="10"/>
    </row>
    <row r="30" spans="1:10" x14ac:dyDescent="0.2">
      <c r="A30" s="1" t="s">
        <v>28</v>
      </c>
    </row>
    <row r="32" spans="1:10" x14ac:dyDescent="0.2">
      <c r="A32" s="1" t="s">
        <v>29</v>
      </c>
    </row>
    <row r="33" spans="1:11" ht="30" customHeight="1" x14ac:dyDescent="0.2">
      <c r="A33" s="108" t="s">
        <v>30</v>
      </c>
      <c r="B33" s="106"/>
      <c r="C33" s="13" t="s">
        <v>31</v>
      </c>
      <c r="D33" s="63"/>
      <c r="E33" s="14" t="s">
        <v>32</v>
      </c>
      <c r="F33" s="74" t="s">
        <v>69</v>
      </c>
      <c r="G33" s="14" t="s">
        <v>33</v>
      </c>
      <c r="H33" s="63"/>
      <c r="I33" s="15"/>
      <c r="J33" s="15"/>
    </row>
    <row r="35" spans="1:11" x14ac:dyDescent="0.2">
      <c r="A35" s="1" t="s">
        <v>34</v>
      </c>
    </row>
    <row r="36" spans="1:11" ht="26" customHeight="1" x14ac:dyDescent="0.2">
      <c r="A36" s="106" t="s">
        <v>35</v>
      </c>
      <c r="B36" s="106"/>
      <c r="C36" s="183" t="s">
        <v>86</v>
      </c>
      <c r="D36" s="183"/>
      <c r="E36" s="183"/>
      <c r="F36" s="183"/>
      <c r="G36" s="183"/>
      <c r="H36" s="16"/>
      <c r="I36" s="16"/>
      <c r="J36" s="16"/>
    </row>
    <row r="37" spans="1:11" ht="26" customHeight="1" x14ac:dyDescent="0.2">
      <c r="A37" s="106" t="s">
        <v>36</v>
      </c>
      <c r="B37" s="106"/>
      <c r="C37" s="182" t="s">
        <v>87</v>
      </c>
      <c r="D37" s="182"/>
      <c r="E37" s="182"/>
      <c r="F37" s="182"/>
      <c r="G37" s="182"/>
      <c r="H37" s="16"/>
      <c r="I37" s="16"/>
      <c r="J37" s="16"/>
    </row>
    <row r="38" spans="1:11" ht="26" customHeight="1" x14ac:dyDescent="0.2">
      <c r="A38" s="106" t="s">
        <v>37</v>
      </c>
      <c r="B38" s="106"/>
      <c r="C38" s="183" t="s">
        <v>88</v>
      </c>
      <c r="D38" s="183"/>
      <c r="E38" s="183"/>
      <c r="F38" s="183"/>
      <c r="G38" s="183"/>
      <c r="H38" s="16"/>
      <c r="I38" s="108" t="s">
        <v>38</v>
      </c>
      <c r="J38" s="108"/>
      <c r="K38" s="108"/>
    </row>
    <row r="39" spans="1:11" ht="26" customHeight="1" x14ac:dyDescent="0.2">
      <c r="A39" s="106" t="s">
        <v>39</v>
      </c>
      <c r="B39" s="106"/>
      <c r="C39" s="184" t="s">
        <v>89</v>
      </c>
      <c r="D39" s="183"/>
      <c r="E39" s="183"/>
      <c r="F39" s="183"/>
      <c r="G39" s="183"/>
      <c r="H39" s="16"/>
      <c r="I39" s="185"/>
      <c r="J39" s="185"/>
      <c r="K39" s="185"/>
    </row>
    <row r="40" spans="1:11" ht="9.75" customHeight="1" x14ac:dyDescent="0.2"/>
    <row r="41" spans="1:11" ht="13.5" customHeight="1" x14ac:dyDescent="0.2">
      <c r="A41" s="91" t="s">
        <v>40</v>
      </c>
      <c r="B41" s="92"/>
      <c r="C41" s="171" t="s">
        <v>41</v>
      </c>
      <c r="D41" s="172"/>
      <c r="E41" s="173"/>
      <c r="F41" s="177" t="s">
        <v>42</v>
      </c>
      <c r="G41" s="178"/>
      <c r="H41" s="181" t="s">
        <v>43</v>
      </c>
      <c r="I41" s="181"/>
      <c r="J41" s="181"/>
      <c r="K41" s="181"/>
    </row>
    <row r="42" spans="1:11" ht="20.25" customHeight="1" x14ac:dyDescent="0.2">
      <c r="A42" s="93"/>
      <c r="B42" s="94"/>
      <c r="C42" s="174"/>
      <c r="D42" s="175"/>
      <c r="E42" s="176"/>
      <c r="F42" s="179"/>
      <c r="G42" s="180"/>
      <c r="H42" s="181"/>
      <c r="I42" s="181"/>
      <c r="J42" s="181"/>
      <c r="K42" s="181"/>
    </row>
    <row r="43" spans="1:11" ht="7.5" customHeight="1" x14ac:dyDescent="0.2"/>
  </sheetData>
  <mergeCells count="50">
    <mergeCell ref="C7:D7"/>
    <mergeCell ref="E7:J7"/>
    <mergeCell ref="C4:D4"/>
    <mergeCell ref="C5:D5"/>
    <mergeCell ref="E5:J5"/>
    <mergeCell ref="C6:D6"/>
    <mergeCell ref="E6:J6"/>
    <mergeCell ref="A9:K9"/>
    <mergeCell ref="A11:J11"/>
    <mergeCell ref="A12:K12"/>
    <mergeCell ref="A15:J15"/>
    <mergeCell ref="A18:B18"/>
    <mergeCell ref="C18:H18"/>
    <mergeCell ref="A19:B19"/>
    <mergeCell ref="C19:H19"/>
    <mergeCell ref="A20:B20"/>
    <mergeCell ref="C20:H20"/>
    <mergeCell ref="A21:B21"/>
    <mergeCell ref="C21:H21"/>
    <mergeCell ref="A24:B24"/>
    <mergeCell ref="C24:E24"/>
    <mergeCell ref="F24:H24"/>
    <mergeCell ref="A25:B25"/>
    <mergeCell ref="C25:E25"/>
    <mergeCell ref="F25:H25"/>
    <mergeCell ref="A26:A28"/>
    <mergeCell ref="C26:E26"/>
    <mergeCell ref="F26:H26"/>
    <mergeCell ref="C27:E27"/>
    <mergeCell ref="F27:H27"/>
    <mergeCell ref="C28:E28"/>
    <mergeCell ref="F28:H28"/>
    <mergeCell ref="A29:B29"/>
    <mergeCell ref="C29:E29"/>
    <mergeCell ref="F29:H29"/>
    <mergeCell ref="A33:B33"/>
    <mergeCell ref="A36:B36"/>
    <mergeCell ref="C36:G36"/>
    <mergeCell ref="A41:B42"/>
    <mergeCell ref="C41:E42"/>
    <mergeCell ref="F41:G42"/>
    <mergeCell ref="H41:K42"/>
    <mergeCell ref="A37:B37"/>
    <mergeCell ref="C37:G37"/>
    <mergeCell ref="A38:B38"/>
    <mergeCell ref="C38:G38"/>
    <mergeCell ref="I38:K38"/>
    <mergeCell ref="A39:B39"/>
    <mergeCell ref="C39:G39"/>
    <mergeCell ref="I39:K39"/>
  </mergeCells>
  <phoneticPr fontId="3"/>
  <dataValidations count="1">
    <dataValidation type="list" allowBlank="1" showInputMessage="1" showErrorMessage="1" sqref="H33 D33 F33">
      <formula1>"〇"</formula1>
    </dataValidation>
  </dataValidations>
  <hyperlinks>
    <hyperlink ref="C39" r:id="rId1"/>
  </hyperlinks>
  <pageMargins left="0.7" right="0.7" top="0.75" bottom="0.75" header="0.3" footer="0.3"/>
  <pageSetup paperSize="9" scale="8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Q32"/>
  <sheetViews>
    <sheetView showGridLines="0" view="pageBreakPreview" zoomScale="70" zoomScaleNormal="100" zoomScaleSheetLayoutView="70" workbookViewId="0">
      <selection activeCell="C21" sqref="C21:H21"/>
    </sheetView>
  </sheetViews>
  <sheetFormatPr defaultColWidth="10" defaultRowHeight="18" x14ac:dyDescent="0.2"/>
  <cols>
    <col min="1" max="1" width="16.1796875" style="25" customWidth="1"/>
    <col min="2" max="2" width="22.453125" style="18" customWidth="1"/>
    <col min="3" max="3" width="16" style="18" customWidth="1"/>
    <col min="4" max="4" width="17.36328125" style="18" customWidth="1"/>
    <col min="5" max="5" width="28.54296875" style="18" customWidth="1"/>
    <col min="6" max="6" width="4.90625" style="18" customWidth="1"/>
    <col min="7" max="7" width="6.08984375" style="18" customWidth="1"/>
    <col min="8" max="8" width="17.36328125" style="18" customWidth="1"/>
    <col min="9" max="16384" width="10" style="18"/>
  </cols>
  <sheetData>
    <row r="1" spans="1:8" ht="3.75" customHeight="1" x14ac:dyDescent="0.2">
      <c r="A1" s="17"/>
    </row>
    <row r="2" spans="1:8" s="19" customFormat="1" ht="34.75" customHeight="1" thickBot="1" x14ac:dyDescent="0.25">
      <c r="A2" s="161" t="s">
        <v>44</v>
      </c>
      <c r="B2" s="161"/>
      <c r="C2" s="161"/>
      <c r="D2" s="161"/>
      <c r="E2" s="161"/>
      <c r="F2" s="161"/>
      <c r="G2" s="161"/>
      <c r="H2" s="161"/>
    </row>
    <row r="3" spans="1:8" s="19" customFormat="1" ht="20.149999999999999" customHeight="1" thickBot="1" x14ac:dyDescent="0.25">
      <c r="C3" s="20"/>
      <c r="D3" s="21"/>
      <c r="E3" s="64" t="s">
        <v>69</v>
      </c>
      <c r="F3" s="162" t="s">
        <v>45</v>
      </c>
      <c r="G3" s="163"/>
      <c r="H3" s="164"/>
    </row>
    <row r="4" spans="1:8" s="19" customFormat="1" ht="20.149999999999999" customHeight="1" thickBot="1" x14ac:dyDescent="0.25">
      <c r="A4" s="22" t="s">
        <v>46</v>
      </c>
      <c r="B4" s="196" t="s">
        <v>70</v>
      </c>
      <c r="C4" s="197"/>
      <c r="D4" s="23"/>
      <c r="E4" s="24"/>
      <c r="F4" s="167" t="s">
        <v>47</v>
      </c>
      <c r="G4" s="168"/>
      <c r="H4" s="169"/>
    </row>
    <row r="5" spans="1:8" ht="17.25" customHeight="1" x14ac:dyDescent="0.2">
      <c r="B5" s="26" t="str">
        <f>IF(ISBLANK(B4),"☝販売事業者名を入力してください","")</f>
        <v/>
      </c>
      <c r="D5" s="27"/>
      <c r="E5" s="170" t="str">
        <f>IF(COUNTA(E3:E4)=1,"","☝税込又は税抜を選択してください（〇を入力）")</f>
        <v/>
      </c>
      <c r="F5" s="170"/>
      <c r="G5" s="170"/>
      <c r="H5" s="170"/>
    </row>
    <row r="6" spans="1:8" ht="9.65" customHeight="1" thickBot="1" x14ac:dyDescent="0.25">
      <c r="B6" s="28"/>
      <c r="D6" s="29"/>
      <c r="E6" s="28"/>
      <c r="F6" s="28"/>
      <c r="G6" s="29"/>
      <c r="H6" s="29"/>
    </row>
    <row r="7" spans="1:8" ht="17.25" customHeight="1" thickBot="1" x14ac:dyDescent="0.25">
      <c r="A7" s="159" t="s">
        <v>48</v>
      </c>
      <c r="B7" s="160"/>
      <c r="C7" s="30">
        <f>COUNTIF(H19:H30,"&gt;0")</f>
        <v>10</v>
      </c>
      <c r="D7" s="31"/>
      <c r="E7" s="32"/>
      <c r="F7" s="32"/>
    </row>
    <row r="8" spans="1:8" ht="17.25" customHeight="1" x14ac:dyDescent="0.5">
      <c r="A8" s="33"/>
      <c r="B8" s="33"/>
      <c r="C8" s="34"/>
      <c r="D8" s="31"/>
      <c r="E8" s="35"/>
      <c r="F8" s="35"/>
    </row>
    <row r="9" spans="1:8" ht="17.25" customHeight="1" thickBot="1" x14ac:dyDescent="0.55000000000000004">
      <c r="A9" s="36" t="s">
        <v>49</v>
      </c>
      <c r="B9" s="35"/>
      <c r="C9" s="37" t="s">
        <v>50</v>
      </c>
      <c r="D9" s="31"/>
      <c r="E9" s="35"/>
      <c r="F9" s="35"/>
    </row>
    <row r="10" spans="1:8" ht="17.25" customHeight="1" x14ac:dyDescent="0.2">
      <c r="A10" s="148" t="s">
        <v>51</v>
      </c>
      <c r="B10" s="149"/>
      <c r="C10" s="38">
        <f>H31</f>
        <v>29500</v>
      </c>
      <c r="D10" s="31"/>
      <c r="E10" s="31"/>
      <c r="F10" s="31"/>
    </row>
    <row r="11" spans="1:8" ht="17.25" customHeight="1" x14ac:dyDescent="0.2">
      <c r="A11" s="150" t="s">
        <v>52</v>
      </c>
      <c r="B11" s="39" t="s">
        <v>53</v>
      </c>
      <c r="C11" s="65">
        <v>160000</v>
      </c>
      <c r="D11" s="152" t="str">
        <f>IF(ISBLANK(C11),"☜システム改修等経費の実績額を入力してください",IF(C11&gt;160000,"☜上限額は160,000円です",""))</f>
        <v/>
      </c>
      <c r="E11" s="153"/>
      <c r="F11" s="153"/>
      <c r="G11" s="154"/>
      <c r="H11" s="154"/>
    </row>
    <row r="12" spans="1:8" ht="17.25" customHeight="1" x14ac:dyDescent="0.2">
      <c r="A12" s="150"/>
      <c r="B12" s="39" t="s">
        <v>54</v>
      </c>
      <c r="C12" s="40">
        <v>30000</v>
      </c>
      <c r="D12" s="31"/>
      <c r="E12" s="31"/>
      <c r="F12" s="31"/>
    </row>
    <row r="13" spans="1:8" ht="17.25" customHeight="1" thickBot="1" x14ac:dyDescent="0.25">
      <c r="A13" s="151"/>
      <c r="B13" s="41" t="s">
        <v>55</v>
      </c>
      <c r="C13" s="42">
        <f>IF(C7=0,0,IF(C7&lt;150,30000,IF(C7&gt;=14000,2800000,C7*200)))</f>
        <v>30000</v>
      </c>
      <c r="D13" s="31"/>
      <c r="E13" s="31"/>
      <c r="F13" s="31"/>
    </row>
    <row r="14" spans="1:8" ht="17.25" customHeight="1" thickTop="1" thickBot="1" x14ac:dyDescent="0.25">
      <c r="A14" s="155" t="s">
        <v>56</v>
      </c>
      <c r="B14" s="156"/>
      <c r="C14" s="43">
        <f>SUM(C10:C13)</f>
        <v>249500</v>
      </c>
      <c r="D14" s="31"/>
      <c r="E14" s="31"/>
      <c r="F14" s="31"/>
    </row>
    <row r="15" spans="1:8" ht="15" customHeight="1" x14ac:dyDescent="0.2">
      <c r="A15" s="44"/>
      <c r="B15" s="44"/>
      <c r="C15" s="45"/>
      <c r="D15" s="31"/>
      <c r="E15" s="44"/>
      <c r="F15" s="44"/>
      <c r="G15" s="46" t="str">
        <f>IF(COUNTIF(G19:G30,"×")&gt;0,"上限額を超えた値引きがあります☟","")</f>
        <v>上限額を超えた値引きがあります☟</v>
      </c>
    </row>
    <row r="16" spans="1:8" ht="20.149999999999999" customHeight="1" thickBot="1" x14ac:dyDescent="0.25">
      <c r="A16" s="36" t="s">
        <v>57</v>
      </c>
      <c r="B16" s="36"/>
      <c r="C16" s="157" t="str">
        <f>IF(COUNTIF(F19:F30,"〇")&gt;0,"重複している管理番号があるため、備考欄に理由を入力してください☟","")</f>
        <v>重複している管理番号があるため、備考欄に理由を入力してください☟</v>
      </c>
      <c r="D16" s="157"/>
      <c r="E16" s="157"/>
      <c r="F16" s="157"/>
      <c r="G16" s="158"/>
      <c r="H16" s="158"/>
    </row>
    <row r="17" spans="1:17" ht="22.5" customHeight="1" x14ac:dyDescent="0.2">
      <c r="A17" s="140" t="s">
        <v>58</v>
      </c>
      <c r="B17" s="142" t="s">
        <v>59</v>
      </c>
      <c r="C17" s="144" t="s">
        <v>60</v>
      </c>
      <c r="D17" s="47" t="s">
        <v>61</v>
      </c>
      <c r="E17" s="142" t="s">
        <v>62</v>
      </c>
      <c r="F17" s="142" t="s">
        <v>63</v>
      </c>
      <c r="G17" s="146" t="s">
        <v>64</v>
      </c>
      <c r="H17" s="147"/>
    </row>
    <row r="18" spans="1:17" ht="22.5" customHeight="1" thickBot="1" x14ac:dyDescent="0.25">
      <c r="A18" s="141"/>
      <c r="B18" s="143"/>
      <c r="C18" s="145"/>
      <c r="D18" s="48" t="str">
        <f>IF(ISBLANK(E3),IF(ISBLANK(E4),"【税未選択】","【税抜】"),IF(ISBLANK(E4),"【税込】","【税選択エラー】"))</f>
        <v>【税込】</v>
      </c>
      <c r="E18" s="143"/>
      <c r="F18" s="143"/>
      <c r="G18" s="49" t="s">
        <v>65</v>
      </c>
      <c r="H18" s="50" t="s">
        <v>66</v>
      </c>
      <c r="K18" s="51"/>
      <c r="L18" s="51"/>
      <c r="M18" s="51"/>
      <c r="N18" s="51"/>
      <c r="O18" s="51"/>
      <c r="P18" s="51"/>
      <c r="Q18" s="51"/>
    </row>
    <row r="19" spans="1:17" ht="10.25" customHeight="1" thickTop="1" x14ac:dyDescent="0.2">
      <c r="A19" s="193"/>
      <c r="B19" s="194"/>
      <c r="C19" s="194"/>
      <c r="D19" s="194"/>
      <c r="E19" s="194"/>
      <c r="F19" s="194"/>
      <c r="G19" s="194"/>
      <c r="H19" s="195"/>
      <c r="K19" s="51"/>
      <c r="L19" s="51"/>
      <c r="M19" s="51"/>
      <c r="N19" s="51"/>
      <c r="O19" s="51"/>
      <c r="P19" s="51"/>
      <c r="Q19" s="51"/>
    </row>
    <row r="20" spans="1:17" ht="18" customHeight="1" x14ac:dyDescent="0.2">
      <c r="A20" s="55">
        <f>ROW()-19</f>
        <v>1</v>
      </c>
      <c r="B20" s="66" t="s">
        <v>71</v>
      </c>
      <c r="C20" s="67" t="s">
        <v>72</v>
      </c>
      <c r="D20" s="68">
        <v>3300</v>
      </c>
      <c r="E20" s="56"/>
      <c r="F20" s="57" t="str">
        <f t="shared" ref="F20:F29" si="0">IF(1&lt;COUNTIF(B$19:B$30,B20),"〇","")</f>
        <v/>
      </c>
      <c r="G20" s="58" t="str">
        <f>IF(ISBLANK(D20),"",IF(H20=3000,"",IF(H20&lt;3000,"△","×")))</f>
        <v/>
      </c>
      <c r="H20" s="59">
        <f>IF(ISBLANK(E$3),D20,ROUNDDOWN(D20/1.1,0))</f>
        <v>3000</v>
      </c>
    </row>
    <row r="21" spans="1:17" ht="18" customHeight="1" x14ac:dyDescent="0.2">
      <c r="A21" s="60">
        <f t="shared" ref="A21:A29" si="1">ROW()-19</f>
        <v>2</v>
      </c>
      <c r="B21" s="66" t="s">
        <v>73</v>
      </c>
      <c r="C21" s="67" t="s">
        <v>72</v>
      </c>
      <c r="D21" s="69">
        <v>1650</v>
      </c>
      <c r="E21" s="61"/>
      <c r="F21" s="57" t="str">
        <f t="shared" si="0"/>
        <v/>
      </c>
      <c r="G21" s="58" t="str">
        <f t="shared" ref="G21:G29" si="2">IF(ISBLANK(D21),"",IF(H21=3000,"",IF(H21&lt;3000,"△","×")))</f>
        <v>△</v>
      </c>
      <c r="H21" s="59">
        <f t="shared" ref="H21:H29" si="3">IF(ISBLANK(E$3),D21,ROUNDDOWN(D21/1.1,0))</f>
        <v>1500</v>
      </c>
    </row>
    <row r="22" spans="1:17" ht="18" customHeight="1" x14ac:dyDescent="0.2">
      <c r="A22" s="60">
        <f t="shared" si="1"/>
        <v>3</v>
      </c>
      <c r="B22" s="66" t="s">
        <v>74</v>
      </c>
      <c r="C22" s="67" t="s">
        <v>72</v>
      </c>
      <c r="D22" s="70">
        <v>4400</v>
      </c>
      <c r="E22" s="61"/>
      <c r="F22" s="57" t="str">
        <f t="shared" si="0"/>
        <v/>
      </c>
      <c r="G22" s="58" t="str">
        <f t="shared" si="2"/>
        <v>×</v>
      </c>
      <c r="H22" s="59">
        <f t="shared" si="3"/>
        <v>4000</v>
      </c>
    </row>
    <row r="23" spans="1:17" ht="18" customHeight="1" x14ac:dyDescent="0.2">
      <c r="A23" s="60">
        <f t="shared" si="1"/>
        <v>4</v>
      </c>
      <c r="B23" s="66" t="s">
        <v>75</v>
      </c>
      <c r="C23" s="67" t="s">
        <v>72</v>
      </c>
      <c r="D23" s="69">
        <v>3300</v>
      </c>
      <c r="E23" s="61"/>
      <c r="F23" s="57" t="str">
        <f t="shared" si="0"/>
        <v/>
      </c>
      <c r="G23" s="58" t="str">
        <f t="shared" si="2"/>
        <v/>
      </c>
      <c r="H23" s="59">
        <f t="shared" si="3"/>
        <v>3000</v>
      </c>
    </row>
    <row r="24" spans="1:17" ht="18" customHeight="1" x14ac:dyDescent="0.2">
      <c r="A24" s="60">
        <f t="shared" si="1"/>
        <v>5</v>
      </c>
      <c r="B24" s="66" t="s">
        <v>76</v>
      </c>
      <c r="C24" s="67" t="s">
        <v>72</v>
      </c>
      <c r="D24" s="69">
        <v>3300</v>
      </c>
      <c r="E24" s="61"/>
      <c r="F24" s="57" t="str">
        <f t="shared" si="0"/>
        <v/>
      </c>
      <c r="G24" s="58" t="str">
        <f t="shared" si="2"/>
        <v/>
      </c>
      <c r="H24" s="59">
        <f t="shared" si="3"/>
        <v>3000</v>
      </c>
    </row>
    <row r="25" spans="1:17" ht="18" customHeight="1" x14ac:dyDescent="0.2">
      <c r="A25" s="60">
        <f t="shared" si="1"/>
        <v>6</v>
      </c>
      <c r="B25" s="66" t="s">
        <v>77</v>
      </c>
      <c r="C25" s="67" t="s">
        <v>72</v>
      </c>
      <c r="D25" s="69">
        <v>3300</v>
      </c>
      <c r="E25" s="61"/>
      <c r="F25" s="57" t="str">
        <f t="shared" si="0"/>
        <v/>
      </c>
      <c r="G25" s="58" t="str">
        <f t="shared" si="2"/>
        <v/>
      </c>
      <c r="H25" s="59">
        <f t="shared" si="3"/>
        <v>3000</v>
      </c>
    </row>
    <row r="26" spans="1:17" ht="18" customHeight="1" x14ac:dyDescent="0.2">
      <c r="A26" s="60">
        <f t="shared" si="1"/>
        <v>7</v>
      </c>
      <c r="B26" s="66" t="s">
        <v>78</v>
      </c>
      <c r="C26" s="67" t="s">
        <v>72</v>
      </c>
      <c r="D26" s="69">
        <v>3300</v>
      </c>
      <c r="E26" s="61"/>
      <c r="F26" s="57" t="str">
        <f t="shared" si="0"/>
        <v/>
      </c>
      <c r="G26" s="58" t="str">
        <f t="shared" si="2"/>
        <v/>
      </c>
      <c r="H26" s="59">
        <f t="shared" si="3"/>
        <v>3000</v>
      </c>
    </row>
    <row r="27" spans="1:17" ht="18" customHeight="1" x14ac:dyDescent="0.2">
      <c r="A27" s="60">
        <f t="shared" si="1"/>
        <v>8</v>
      </c>
      <c r="B27" s="66" t="s">
        <v>79</v>
      </c>
      <c r="C27" s="67" t="s">
        <v>72</v>
      </c>
      <c r="D27" s="69">
        <v>3300</v>
      </c>
      <c r="E27" s="61"/>
      <c r="F27" s="57" t="str">
        <f t="shared" si="0"/>
        <v/>
      </c>
      <c r="G27" s="58" t="str">
        <f t="shared" si="2"/>
        <v/>
      </c>
      <c r="H27" s="59">
        <f t="shared" si="3"/>
        <v>3000</v>
      </c>
    </row>
    <row r="28" spans="1:17" ht="18" customHeight="1" x14ac:dyDescent="0.2">
      <c r="A28" s="60">
        <f t="shared" si="1"/>
        <v>9</v>
      </c>
      <c r="B28" s="71" t="s">
        <v>80</v>
      </c>
      <c r="C28" s="67" t="s">
        <v>72</v>
      </c>
      <c r="D28" s="69">
        <v>3300</v>
      </c>
      <c r="E28" s="72" t="s">
        <v>81</v>
      </c>
      <c r="F28" s="57" t="str">
        <f t="shared" si="0"/>
        <v>〇</v>
      </c>
      <c r="G28" s="58" t="str">
        <f t="shared" si="2"/>
        <v/>
      </c>
      <c r="H28" s="59">
        <f t="shared" si="3"/>
        <v>3000</v>
      </c>
    </row>
    <row r="29" spans="1:17" ht="18" customHeight="1" x14ac:dyDescent="0.2">
      <c r="A29" s="60">
        <f t="shared" si="1"/>
        <v>10</v>
      </c>
      <c r="B29" s="71" t="s">
        <v>82</v>
      </c>
      <c r="C29" s="67" t="s">
        <v>72</v>
      </c>
      <c r="D29" s="69">
        <v>3300</v>
      </c>
      <c r="E29" s="72" t="s">
        <v>81</v>
      </c>
      <c r="F29" s="57" t="str">
        <f t="shared" si="0"/>
        <v>〇</v>
      </c>
      <c r="G29" s="58" t="str">
        <f t="shared" si="2"/>
        <v/>
      </c>
      <c r="H29" s="59">
        <f t="shared" si="3"/>
        <v>3000</v>
      </c>
    </row>
    <row r="30" spans="1:17" ht="18" customHeight="1" thickBot="1" x14ac:dyDescent="0.25">
      <c r="A30" s="134" t="s">
        <v>67</v>
      </c>
      <c r="B30" s="135"/>
      <c r="C30" s="135"/>
      <c r="D30" s="135"/>
      <c r="E30" s="135"/>
      <c r="F30" s="135"/>
      <c r="G30" s="135"/>
      <c r="H30" s="136"/>
    </row>
    <row r="31" spans="1:17" ht="20.5" thickTop="1" x14ac:dyDescent="0.2">
      <c r="A31" s="137" t="s">
        <v>68</v>
      </c>
      <c r="B31" s="138"/>
      <c r="C31" s="138"/>
      <c r="D31" s="138"/>
      <c r="E31" s="138"/>
      <c r="F31" s="138"/>
      <c r="G31" s="139"/>
      <c r="H31" s="62">
        <f>SUM(H19:H30)</f>
        <v>29500</v>
      </c>
    </row>
    <row r="32" spans="1:17" x14ac:dyDescent="0.2">
      <c r="A32" s="19"/>
    </row>
  </sheetData>
  <mergeCells count="21">
    <mergeCell ref="A7:B7"/>
    <mergeCell ref="A2:H2"/>
    <mergeCell ref="F3:H3"/>
    <mergeCell ref="B4:C4"/>
    <mergeCell ref="F4:H4"/>
    <mergeCell ref="E5:H5"/>
    <mergeCell ref="A10:B10"/>
    <mergeCell ref="A11:A13"/>
    <mergeCell ref="D11:H11"/>
    <mergeCell ref="A14:B14"/>
    <mergeCell ref="C16:F16"/>
    <mergeCell ref="G16:H16"/>
    <mergeCell ref="A19:H19"/>
    <mergeCell ref="A30:H30"/>
    <mergeCell ref="A31:G31"/>
    <mergeCell ref="A17:A18"/>
    <mergeCell ref="B17:B18"/>
    <mergeCell ref="C17:C18"/>
    <mergeCell ref="E17:E18"/>
    <mergeCell ref="F17:F18"/>
    <mergeCell ref="G17:H17"/>
  </mergeCells>
  <phoneticPr fontId="3"/>
  <dataValidations count="1">
    <dataValidation type="list" allowBlank="1" showInputMessage="1" showErrorMessage="1" sqref="E3:E4">
      <formula1>"〇"</formula1>
    </dataValidation>
  </dataValidations>
  <printOptions horizontalCentered="1"/>
  <pageMargins left="0.78740157480314965" right="0.78740157480314965" top="0.74803149606299213" bottom="0.74803149606299213" header="0.51181102362204722" footer="0.31496062992125984"/>
  <pageSetup paperSize="9" scale="68" fitToHeight="0" orientation="portrait" r:id="rId1"/>
  <headerFooter>
    <oddHeader>&amp;R
&amp;14&amp;P／&amp;N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実績報告</vt:lpstr>
      <vt:lpstr>別紙_一覧表</vt:lpstr>
      <vt:lpstr>実績報告 (記入例)</vt:lpstr>
      <vt:lpstr>別紙_一覧表 (記入例)</vt:lpstr>
      <vt:lpstr>実績報告!Print_Area</vt:lpstr>
      <vt:lpstr>'実績報告 (記入例)'!Print_Area</vt:lpstr>
      <vt:lpstr>別紙_一覧表!Print_Area</vt:lpstr>
      <vt:lpstr>'別紙_一覧表 (記入例)'!Print_Area</vt:lpstr>
      <vt:lpstr>別紙_一覧表!Print_Titles</vt:lpstr>
      <vt:lpstr>'別紙_一覧表 (記入例)'!Print_Titles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2024-10-03T00:59:41Z</cp:lastPrinted>
  <dcterms:created xsi:type="dcterms:W3CDTF">2024-09-19T02:47:05Z</dcterms:created>
  <dcterms:modified xsi:type="dcterms:W3CDTF">2024-12-09T08:59:25Z</dcterms:modified>
</cp:coreProperties>
</file>