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workbookProtection workbookAlgorithmName="SHA-512" workbookHashValue="TcTkLuzSRCTnqrP2ooaQBFd57RDy/5eVNrkbE4yk1tVof6fWlOYbd56DM0+ziOKcwMoy2ES6+L22w1ZIMjoglA==" workbookSaltValue="baHLwCBt922Y7w0vYsON+g==" workbookSpinCount="100000" lockStructure="1"/>
  <bookViews>
    <workbookView xWindow="0" yWindow="0" windowWidth="28800" windowHeight="12195"/>
  </bookViews>
  <sheets>
    <sheet name="その1" sheetId="25" r:id="rId1"/>
    <sheet name="その1-2" sheetId="26" r:id="rId2"/>
    <sheet name="その2 " sheetId="21" r:id="rId3"/>
    <sheet name="その3" sheetId="22" r:id="rId4"/>
    <sheet name="確認用" sheetId="27" r:id="rId5"/>
    <sheet name="ver" sheetId="28" state="hidden" r:id="rId6"/>
    <sheet name="連絡先共通シート" sheetId="7" state="hidden" r:id="rId7"/>
  </sheets>
  <definedNames>
    <definedName name="A_農業_林業">その1!$AV$11:$AV$12</definedName>
    <definedName name="B_漁業">その1!$AV$13:$AV$14</definedName>
    <definedName name="C_鉱業_採石業_砂利採取業">その1!$AV$15</definedName>
    <definedName name="D_建設業">その1!$AV$16:$AV$18</definedName>
    <definedName name="E_製造業">その1!$AV$19:$AV$42</definedName>
    <definedName name="F_電気_ガス_熱供給_水道業">その1!$AV$43:$AV$46</definedName>
    <definedName name="G_情報通信業">その1!$AV$47:$AV$51</definedName>
    <definedName name="H_運輸業_郵便業">その1!$AV$52:$AV$59</definedName>
    <definedName name="I_卸売業_小売業">その1!$AV$60:$AV$71</definedName>
    <definedName name="J_金融業_保険業">その1!$AV$72:$AV$77</definedName>
    <definedName name="K_不動産業_物品賃貸業">その1!$AV$78:$AV$80</definedName>
    <definedName name="L_学術研究_専門_技術サービス業">その1!$AV$81:$AV$84</definedName>
    <definedName name="M_宿泊業_飲食サービス業">その1!$AV$85:$AV$87</definedName>
    <definedName name="N_生活関連サービス業_娯楽業">その1!$AV$88:$AV$90</definedName>
    <definedName name="O_教育_学習支援業">その1!$AV$91:$AV$92</definedName>
    <definedName name="P_医療_福祉">その1!$AV$93:$AV$95</definedName>
    <definedName name="_xlnm.Print_Area" localSheetId="0">その1!$C$3:$AQ$38</definedName>
    <definedName name="_xlnm.Print_Area" localSheetId="1">'その1-2'!$C$3:$AQ$37</definedName>
    <definedName name="_xlnm.Print_Area" localSheetId="2">'その2 '!$C$3:$AQ$39</definedName>
    <definedName name="_xlnm.Print_Area" localSheetId="3">その3!$C$3:$AQ$39</definedName>
    <definedName name="_xlnm.Print_Area" localSheetId="4">確認用!$C$3:$AQ$30</definedName>
    <definedName name="_xlnm.Print_Titles" localSheetId="1">'その1-2'!$3:$8</definedName>
    <definedName name="Q_複合サービス事業">その1!$AV$96:$AV$97</definedName>
    <definedName name="R_サービス業...他に分類されないもの">その1!$AV$98:$AV$106</definedName>
    <definedName name="S_公務...他に分類されるものを除く">その1!$AV$107:$AV$108</definedName>
    <definedName name="T_分類不能の産業">その1!$AV$109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8" i="21" l="1"/>
  <c r="X29" i="21"/>
  <c r="X28" i="21"/>
  <c r="AJ29" i="21"/>
  <c r="AD29" i="21"/>
  <c r="AL26" i="27" l="1"/>
  <c r="AL37" i="25" s="1"/>
  <c r="D15" i="27"/>
  <c r="AV13" i="22" l="1"/>
  <c r="AI16" i="22" l="1"/>
  <c r="AI15" i="22"/>
  <c r="AI14" i="22"/>
  <c r="AI13" i="22"/>
  <c r="AI12" i="22"/>
  <c r="AI11" i="22"/>
  <c r="AI10" i="22"/>
  <c r="AI9" i="22"/>
  <c r="AI8" i="22"/>
  <c r="AI7" i="22"/>
  <c r="AI17" i="22" l="1"/>
  <c r="AV11" i="22" s="1"/>
  <c r="X27" i="21"/>
  <c r="AB28" i="21"/>
  <c r="AB27" i="21"/>
  <c r="AB26" i="21"/>
  <c r="AH26" i="21"/>
  <c r="AH27" i="21"/>
  <c r="AH28" i="21"/>
  <c r="AD28" i="21"/>
  <c r="AD27" i="21"/>
  <c r="AJ27" i="21"/>
  <c r="AN28" i="21"/>
  <c r="AN27" i="21"/>
  <c r="AN26" i="21"/>
  <c r="X30" i="21" l="1"/>
  <c r="AC24" i="25" l="1"/>
  <c r="AT3" i="27" s="1"/>
  <c r="P22" i="25"/>
  <c r="P21" i="25" s="1"/>
  <c r="K9" i="27" s="1"/>
  <c r="F10" i="27" l="1"/>
  <c r="AU3" i="27"/>
  <c r="X26" i="22"/>
  <c r="AV12" i="22" s="1"/>
  <c r="X13" i="21" l="1"/>
  <c r="AU13" i="21" s="1"/>
  <c r="BE26" i="21"/>
  <c r="BE27" i="21"/>
  <c r="BE28" i="21"/>
  <c r="BE29" i="21"/>
  <c r="BE30" i="21"/>
  <c r="BE31" i="21"/>
  <c r="BE32" i="21"/>
  <c r="BE33" i="21"/>
  <c r="BE34" i="21"/>
  <c r="BE35" i="21"/>
  <c r="BE36" i="21"/>
  <c r="BE37" i="21"/>
  <c r="BE38" i="21"/>
  <c r="BE39" i="21"/>
  <c r="BE40" i="21"/>
  <c r="BE41" i="21"/>
  <c r="BE42" i="21"/>
  <c r="BE43" i="21"/>
  <c r="BE44" i="21"/>
  <c r="BE45" i="21"/>
  <c r="BE46" i="21"/>
  <c r="BE25" i="21"/>
  <c r="AU14" i="21" l="1"/>
  <c r="AU6" i="22" s="1"/>
  <c r="B8" i="7" l="1"/>
  <c r="B7" i="7"/>
  <c r="B6" i="7"/>
  <c r="B5" i="7"/>
  <c r="B4" i="7"/>
  <c r="B3" i="7"/>
  <c r="B2" i="7"/>
  <c r="B1" i="7"/>
</calcChain>
</file>

<file path=xl/comments1.xml><?xml version="1.0" encoding="utf-8"?>
<comments xmlns="http://schemas.openxmlformats.org/spreadsheetml/2006/main">
  <authors>
    <author>作成者</author>
  </authors>
  <commentList>
    <comment ref="AQ39" authorId="0" shapeId="0">
      <text>
        <r>
          <rPr>
            <b/>
            <sz val="9"/>
            <color indexed="81"/>
            <rFont val="ＭＳ Ｐゴシック"/>
            <family val="3"/>
            <charset val="128"/>
          </rPr>
          <t>指定地球温暖化対策事業者の入力が、用紙１枚に収まらない場合は、印刷境界の下側をドラッグして、印刷範囲を拡大してください。</t>
        </r>
      </text>
    </comment>
  </commentList>
</comments>
</file>

<file path=xl/sharedStrings.xml><?xml version="1.0" encoding="utf-8"?>
<sst xmlns="http://schemas.openxmlformats.org/spreadsheetml/2006/main" count="475" uniqueCount="331">
  <si>
    <t>住所</t>
    <rPh sb="0" eb="2">
      <t>ジュウショ</t>
    </rPh>
    <phoneticPr fontId="1"/>
  </si>
  <si>
    <t>会社名</t>
    <rPh sb="0" eb="2">
      <t>カイシャ</t>
    </rPh>
    <rPh sb="2" eb="3">
      <t>メイ</t>
    </rPh>
    <phoneticPr fontId="1"/>
  </si>
  <si>
    <t>郵便番号</t>
    <rPh sb="0" eb="4">
      <t>ユウビンバンゴウ</t>
    </rPh>
    <phoneticPr fontId="1"/>
  </si>
  <si>
    <t>所属名</t>
    <rPh sb="0" eb="3">
      <t>ショゾクメイ</t>
    </rPh>
    <phoneticPr fontId="1"/>
  </si>
  <si>
    <t>ﾒｰﾙｱﾄﾞﾚｽ</t>
    <phoneticPr fontId="1"/>
  </si>
  <si>
    <t>第３号様式　その１</t>
    <phoneticPr fontId="8"/>
  </si>
  <si>
    <t>基準排出量算定書</t>
    <rPh sb="0" eb="2">
      <t>キジュン</t>
    </rPh>
    <rPh sb="2" eb="5">
      <t>ハイシュツリョウ</t>
    </rPh>
    <rPh sb="5" eb="8">
      <t>サンテイショ</t>
    </rPh>
    <phoneticPr fontId="8"/>
  </si>
  <si>
    <t>１　指定地球温暖化対策事業者の概要</t>
    <rPh sb="2" eb="4">
      <t>シテイ</t>
    </rPh>
    <rPh sb="4" eb="6">
      <t>チキュウ</t>
    </rPh>
    <rPh sb="6" eb="9">
      <t>オンダンカ</t>
    </rPh>
    <rPh sb="9" eb="11">
      <t>タイサク</t>
    </rPh>
    <rPh sb="11" eb="14">
      <t>ジギョウシャ</t>
    </rPh>
    <rPh sb="15" eb="17">
      <t>ガイヨウ</t>
    </rPh>
    <phoneticPr fontId="8"/>
  </si>
  <si>
    <t xml:space="preserve"> (1)　指定地球温暖化対策事業者の氏名</t>
    <rPh sb="5" eb="7">
      <t>シテイ</t>
    </rPh>
    <rPh sb="7" eb="9">
      <t>チキュウ</t>
    </rPh>
    <rPh sb="9" eb="12">
      <t>オンダンカ</t>
    </rPh>
    <rPh sb="12" eb="14">
      <t>タイサク</t>
    </rPh>
    <rPh sb="14" eb="17">
      <t>ジギョウシャ</t>
    </rPh>
    <rPh sb="18" eb="20">
      <t>シメイ</t>
    </rPh>
    <phoneticPr fontId="8"/>
  </si>
  <si>
    <t>氏名（法人にあっては名称）</t>
    <rPh sb="0" eb="2">
      <t>シメイ</t>
    </rPh>
    <rPh sb="3" eb="5">
      <t>ホウジン</t>
    </rPh>
    <rPh sb="10" eb="12">
      <t>メイショウ</t>
    </rPh>
    <phoneticPr fontId="8"/>
  </si>
  <si>
    <t>A_農業_林業</t>
    <rPh sb="2" eb="4">
      <t>ノウギョウ</t>
    </rPh>
    <rPh sb="5" eb="7">
      <t>リンギョウ</t>
    </rPh>
    <phoneticPr fontId="8"/>
  </si>
  <si>
    <t>A</t>
    <phoneticPr fontId="8"/>
  </si>
  <si>
    <t>農業</t>
  </si>
  <si>
    <t>B_漁業</t>
    <phoneticPr fontId="8"/>
  </si>
  <si>
    <t>B</t>
    <phoneticPr fontId="8"/>
  </si>
  <si>
    <t>林業</t>
    <phoneticPr fontId="8"/>
  </si>
  <si>
    <t>C_鉱業_採石業_砂利採取業</t>
    <phoneticPr fontId="8"/>
  </si>
  <si>
    <t>C</t>
    <phoneticPr fontId="8"/>
  </si>
  <si>
    <t>漁業</t>
    <phoneticPr fontId="8"/>
  </si>
  <si>
    <t>D_建設業</t>
    <phoneticPr fontId="8"/>
  </si>
  <si>
    <t>D</t>
    <phoneticPr fontId="8"/>
  </si>
  <si>
    <t>水産養殖業</t>
    <phoneticPr fontId="8"/>
  </si>
  <si>
    <t>E_製造業</t>
    <phoneticPr fontId="8"/>
  </si>
  <si>
    <t>E</t>
    <phoneticPr fontId="8"/>
  </si>
  <si>
    <t>鉱業，採石業，砂利採取業</t>
    <phoneticPr fontId="8"/>
  </si>
  <si>
    <t>F_電気_ガス_熱供給_水道業</t>
    <phoneticPr fontId="8"/>
  </si>
  <si>
    <t>F</t>
    <phoneticPr fontId="8"/>
  </si>
  <si>
    <t>総合工事業</t>
    <phoneticPr fontId="8"/>
  </si>
  <si>
    <t>G_情報通信業</t>
    <phoneticPr fontId="8"/>
  </si>
  <si>
    <t>G</t>
    <phoneticPr fontId="8"/>
  </si>
  <si>
    <t xml:space="preserve">職別工事業(設備工事業を除く) </t>
    <phoneticPr fontId="8"/>
  </si>
  <si>
    <t xml:space="preserve"> (2)　指定地球温暖化対策事業所の概要</t>
    <rPh sb="5" eb="7">
      <t>シテイ</t>
    </rPh>
    <rPh sb="7" eb="9">
      <t>チキュウ</t>
    </rPh>
    <rPh sb="9" eb="12">
      <t>オンダンカ</t>
    </rPh>
    <rPh sb="12" eb="14">
      <t>タイサク</t>
    </rPh>
    <rPh sb="14" eb="17">
      <t>ジギョウショ</t>
    </rPh>
    <rPh sb="18" eb="20">
      <t>ガイヨウ</t>
    </rPh>
    <phoneticPr fontId="8"/>
  </si>
  <si>
    <t>H_運輸業_郵便業</t>
    <phoneticPr fontId="8"/>
  </si>
  <si>
    <t>H</t>
    <phoneticPr fontId="8"/>
  </si>
  <si>
    <t>設備工事業</t>
    <phoneticPr fontId="8"/>
  </si>
  <si>
    <t>事業所の名称</t>
    <phoneticPr fontId="8"/>
  </si>
  <si>
    <t>I_卸売業_小売業</t>
    <phoneticPr fontId="8"/>
  </si>
  <si>
    <t>I</t>
    <phoneticPr fontId="8"/>
  </si>
  <si>
    <t>食料品製造業</t>
    <phoneticPr fontId="8"/>
  </si>
  <si>
    <t>事業所の所在地</t>
    <phoneticPr fontId="8"/>
  </si>
  <si>
    <t>J_金融業_保険業</t>
    <phoneticPr fontId="8"/>
  </si>
  <si>
    <t>J</t>
    <phoneticPr fontId="8"/>
  </si>
  <si>
    <t>飲料・たばこ・飼料製造業</t>
    <phoneticPr fontId="8"/>
  </si>
  <si>
    <t>業種等</t>
    <rPh sb="0" eb="2">
      <t>ギョウシュ</t>
    </rPh>
    <rPh sb="2" eb="3">
      <t>トウ</t>
    </rPh>
    <phoneticPr fontId="8"/>
  </si>
  <si>
    <t>事業の
業　種</t>
    <rPh sb="0" eb="2">
      <t>ジギョウ</t>
    </rPh>
    <rPh sb="4" eb="5">
      <t>ギョウ</t>
    </rPh>
    <rPh sb="6" eb="7">
      <t>タネ</t>
    </rPh>
    <phoneticPr fontId="8"/>
  </si>
  <si>
    <t>分類番号</t>
    <phoneticPr fontId="8"/>
  </si>
  <si>
    <t>K_不動産業_物品賃貸業</t>
    <phoneticPr fontId="8"/>
  </si>
  <si>
    <t>K</t>
    <phoneticPr fontId="8"/>
  </si>
  <si>
    <t>繊維工業</t>
    <phoneticPr fontId="8"/>
  </si>
  <si>
    <t>産業分類名</t>
    <phoneticPr fontId="8"/>
  </si>
  <si>
    <t>L_学術研究_専門_技術サービス業</t>
    <phoneticPr fontId="8"/>
  </si>
  <si>
    <t>L</t>
    <phoneticPr fontId="8"/>
  </si>
  <si>
    <t>木材・木製品製造業（家具を除く）</t>
    <phoneticPr fontId="8"/>
  </si>
  <si>
    <t>事業所
の種類</t>
    <rPh sb="0" eb="3">
      <t>ジギョウショ</t>
    </rPh>
    <rPh sb="5" eb="7">
      <t>シュルイ</t>
    </rPh>
    <phoneticPr fontId="8"/>
  </si>
  <si>
    <t>主たる用途</t>
    <phoneticPr fontId="8"/>
  </si>
  <si>
    <t>M_宿泊業_飲食サービス業</t>
    <phoneticPr fontId="8"/>
  </si>
  <si>
    <t>M</t>
    <phoneticPr fontId="8"/>
  </si>
  <si>
    <t>家具・装備品製造業</t>
    <phoneticPr fontId="8"/>
  </si>
  <si>
    <r>
      <t>建物の延べ面積</t>
    </r>
    <r>
      <rPr>
        <sz val="10"/>
        <rFont val="ＭＳ 明朝"/>
        <family val="1"/>
        <charset val="128"/>
      </rPr>
      <t xml:space="preserve">
</t>
    </r>
    <r>
      <rPr>
        <sz val="8"/>
        <rFont val="ＭＳ 明朝"/>
        <family val="1"/>
        <charset val="128"/>
      </rPr>
      <t>(熱供給事業所にあっては熱供給先面積)</t>
    </r>
    <phoneticPr fontId="8"/>
  </si>
  <si>
    <t>基準年度</t>
    <rPh sb="0" eb="2">
      <t>キジュン</t>
    </rPh>
    <rPh sb="2" eb="4">
      <t>ネンド</t>
    </rPh>
    <phoneticPr fontId="8"/>
  </si>
  <si>
    <t>㎡</t>
    <phoneticPr fontId="8"/>
  </si>
  <si>
    <t>N_生活関連サービス業_娯楽業</t>
    <phoneticPr fontId="8"/>
  </si>
  <si>
    <t>N</t>
    <phoneticPr fontId="8"/>
  </si>
  <si>
    <t>パルプ・紙・紙加工品製造業</t>
    <phoneticPr fontId="8"/>
  </si>
  <si>
    <t>用途別内訳</t>
    <rPh sb="0" eb="2">
      <t>ヨウト</t>
    </rPh>
    <rPh sb="2" eb="3">
      <t>ベツ</t>
    </rPh>
    <rPh sb="3" eb="5">
      <t>ウチワケ</t>
    </rPh>
    <phoneticPr fontId="8"/>
  </si>
  <si>
    <t>事務所</t>
    <phoneticPr fontId="8"/>
  </si>
  <si>
    <t>O_教育_学習支援業</t>
    <phoneticPr fontId="8"/>
  </si>
  <si>
    <t>O</t>
    <phoneticPr fontId="8"/>
  </si>
  <si>
    <t>印刷・同関連業</t>
    <phoneticPr fontId="8"/>
  </si>
  <si>
    <t>情報通信</t>
    <phoneticPr fontId="8"/>
  </si>
  <si>
    <t>P_医療_福祉</t>
    <phoneticPr fontId="8"/>
  </si>
  <si>
    <t>P</t>
    <phoneticPr fontId="8"/>
  </si>
  <si>
    <t xml:space="preserve">化学工業 
</t>
    <phoneticPr fontId="8"/>
  </si>
  <si>
    <t>放送局</t>
    <phoneticPr fontId="8"/>
  </si>
  <si>
    <t>Q_複合サービス事業</t>
    <phoneticPr fontId="8"/>
  </si>
  <si>
    <t>Q</t>
    <phoneticPr fontId="8"/>
  </si>
  <si>
    <t>石油製品・石炭製品製造業</t>
    <phoneticPr fontId="8"/>
  </si>
  <si>
    <t>商業</t>
    <phoneticPr fontId="8"/>
  </si>
  <si>
    <t>R_サービス業...他に分類されないもの</t>
    <phoneticPr fontId="8"/>
  </si>
  <si>
    <t>R</t>
    <phoneticPr fontId="8"/>
  </si>
  <si>
    <t>プラスチック製品製造業（別掲を除く）</t>
    <phoneticPr fontId="8"/>
  </si>
  <si>
    <t>宿泊</t>
    <phoneticPr fontId="8"/>
  </si>
  <si>
    <t>S_公務...他に分類されるものを除く</t>
    <phoneticPr fontId="8"/>
  </si>
  <si>
    <t>S</t>
    <phoneticPr fontId="8"/>
  </si>
  <si>
    <t xml:space="preserve">ゴム製品製造業 
</t>
    <phoneticPr fontId="8"/>
  </si>
  <si>
    <t>教育</t>
    <phoneticPr fontId="8"/>
  </si>
  <si>
    <t>T_分類不能の産業</t>
    <phoneticPr fontId="8"/>
  </si>
  <si>
    <t>T</t>
    <phoneticPr fontId="8"/>
  </si>
  <si>
    <t>なめし革・同製品・毛皮製造業</t>
    <phoneticPr fontId="8"/>
  </si>
  <si>
    <t>医療</t>
    <phoneticPr fontId="8"/>
  </si>
  <si>
    <t>窯業・土石製品製造業</t>
    <phoneticPr fontId="8"/>
  </si>
  <si>
    <t>文化</t>
    <phoneticPr fontId="8"/>
  </si>
  <si>
    <t>鉄鋼業</t>
    <phoneticPr fontId="8"/>
  </si>
  <si>
    <t>物流</t>
    <phoneticPr fontId="8"/>
  </si>
  <si>
    <t>非鉄金属製造業</t>
    <phoneticPr fontId="8"/>
  </si>
  <si>
    <t>駐車場</t>
    <phoneticPr fontId="8"/>
  </si>
  <si>
    <t>金属製品製造業</t>
    <phoneticPr fontId="8"/>
  </si>
  <si>
    <t>工場その他上記以外</t>
    <phoneticPr fontId="8"/>
  </si>
  <si>
    <t xml:space="preserve">はん用機械器具製造業 </t>
    <phoneticPr fontId="8"/>
  </si>
  <si>
    <t>事業の概要</t>
    <phoneticPr fontId="8"/>
  </si>
  <si>
    <t>生産用機械器具製造業</t>
    <phoneticPr fontId="8"/>
  </si>
  <si>
    <t>敷地面積</t>
    <phoneticPr fontId="8"/>
  </si>
  <si>
    <t>％</t>
    <phoneticPr fontId="8"/>
  </si>
  <si>
    <t>業務用機械器具製造業</t>
    <phoneticPr fontId="8"/>
  </si>
  <si>
    <t xml:space="preserve">電子部品・デバイス・電子回路製造業 </t>
    <phoneticPr fontId="8"/>
  </si>
  <si>
    <t xml:space="preserve">電気機械器具製造業 
</t>
    <phoneticPr fontId="8"/>
  </si>
  <si>
    <t>(日本産業規格Ａ列４番)</t>
    <rPh sb="3" eb="5">
      <t>サンギョウ</t>
    </rPh>
    <phoneticPr fontId="8"/>
  </si>
  <si>
    <t>情報通信機械器具製造業</t>
    <phoneticPr fontId="8"/>
  </si>
  <si>
    <t>輸送用機械器具製造業</t>
    <phoneticPr fontId="8"/>
  </si>
  <si>
    <t>その他の製造業</t>
    <phoneticPr fontId="8"/>
  </si>
  <si>
    <t>電気業</t>
    <phoneticPr fontId="8"/>
  </si>
  <si>
    <t>ガス業</t>
    <phoneticPr fontId="8"/>
  </si>
  <si>
    <t>熱供給業</t>
    <phoneticPr fontId="8"/>
  </si>
  <si>
    <t>水道業</t>
    <phoneticPr fontId="8"/>
  </si>
  <si>
    <t>通信業</t>
    <phoneticPr fontId="8"/>
  </si>
  <si>
    <t>放送業</t>
    <phoneticPr fontId="8"/>
  </si>
  <si>
    <t>情報サービス業</t>
    <phoneticPr fontId="8"/>
  </si>
  <si>
    <t>インターネット附随サービス業</t>
    <phoneticPr fontId="8"/>
  </si>
  <si>
    <t>映像・音声・文字情報制作業</t>
    <phoneticPr fontId="8"/>
  </si>
  <si>
    <t>鉄道業</t>
    <phoneticPr fontId="8"/>
  </si>
  <si>
    <t>道路旅客運送業</t>
    <phoneticPr fontId="8"/>
  </si>
  <si>
    <t>道路貨物運送業</t>
    <phoneticPr fontId="8"/>
  </si>
  <si>
    <t>水運業</t>
    <phoneticPr fontId="8"/>
  </si>
  <si>
    <t>航空運輸業</t>
    <phoneticPr fontId="8"/>
  </si>
  <si>
    <t>倉庫業</t>
    <phoneticPr fontId="8"/>
  </si>
  <si>
    <t>運輸に附帯するサービス業</t>
    <phoneticPr fontId="8"/>
  </si>
  <si>
    <t>郵便業（信書便事業を含む）</t>
    <phoneticPr fontId="8"/>
  </si>
  <si>
    <t xml:space="preserve">各種商品卸売業 
</t>
    <phoneticPr fontId="8"/>
  </si>
  <si>
    <t>繊維・衣服等卸売業</t>
    <phoneticPr fontId="8"/>
  </si>
  <si>
    <t xml:space="preserve">飲食料品卸売業 </t>
    <phoneticPr fontId="8"/>
  </si>
  <si>
    <t>建築材料，鉱物・金属材料等卸売業</t>
    <phoneticPr fontId="8"/>
  </si>
  <si>
    <t>機械器具卸売業</t>
    <phoneticPr fontId="8"/>
  </si>
  <si>
    <t>その他の卸売業</t>
    <phoneticPr fontId="8"/>
  </si>
  <si>
    <t>各種商品小売業</t>
    <phoneticPr fontId="8"/>
  </si>
  <si>
    <t>織物・衣服・身の回り品小売業</t>
    <phoneticPr fontId="8"/>
  </si>
  <si>
    <t>飲食料品小売業</t>
    <phoneticPr fontId="8"/>
  </si>
  <si>
    <t>機械器具小売業</t>
    <phoneticPr fontId="8"/>
  </si>
  <si>
    <t xml:space="preserve">その他の小売業 </t>
    <phoneticPr fontId="8"/>
  </si>
  <si>
    <t>無店舗小売業</t>
    <phoneticPr fontId="8"/>
  </si>
  <si>
    <t>銀行業</t>
    <phoneticPr fontId="8"/>
  </si>
  <si>
    <t>協同組織金融業</t>
    <phoneticPr fontId="8"/>
  </si>
  <si>
    <t>貸金業，クレジットカード業等非預金信用機関</t>
    <phoneticPr fontId="8"/>
  </si>
  <si>
    <t>金融商品取引業，商品先物取引業</t>
    <phoneticPr fontId="8"/>
  </si>
  <si>
    <t>補助的金融業等</t>
    <phoneticPr fontId="8"/>
  </si>
  <si>
    <t>保険業（保険媒介代理業，保険サービス業を含む）</t>
    <phoneticPr fontId="8"/>
  </si>
  <si>
    <t>不動産取引業</t>
    <phoneticPr fontId="8"/>
  </si>
  <si>
    <t>不動産賃貸業・管理業</t>
    <phoneticPr fontId="8"/>
  </si>
  <si>
    <t>物品賃貸業</t>
    <phoneticPr fontId="8"/>
  </si>
  <si>
    <t>学術・開発研究機関</t>
    <phoneticPr fontId="8"/>
  </si>
  <si>
    <t>専門サービス業（他に分類されないもの）</t>
    <phoneticPr fontId="8"/>
  </si>
  <si>
    <t xml:space="preserve">広告業 
</t>
    <phoneticPr fontId="8"/>
  </si>
  <si>
    <t xml:space="preserve">技術サービス業（他に分類されないもの） 
</t>
    <phoneticPr fontId="8"/>
  </si>
  <si>
    <t xml:space="preserve">宿泊業 
</t>
    <phoneticPr fontId="8"/>
  </si>
  <si>
    <t>飲食店</t>
    <phoneticPr fontId="8"/>
  </si>
  <si>
    <t>持ち帰り・配達飲食サービス業</t>
    <phoneticPr fontId="8"/>
  </si>
  <si>
    <t>洗濯・理容・美容・浴場業</t>
    <phoneticPr fontId="8"/>
  </si>
  <si>
    <t>その他の生活関連サービス業</t>
    <phoneticPr fontId="8"/>
  </si>
  <si>
    <t>娯楽業</t>
    <phoneticPr fontId="8"/>
  </si>
  <si>
    <t>学校教育</t>
    <phoneticPr fontId="8"/>
  </si>
  <si>
    <t>その他の教育，学習支援業</t>
    <phoneticPr fontId="8"/>
  </si>
  <si>
    <t>医療業</t>
    <phoneticPr fontId="8"/>
  </si>
  <si>
    <t>保健衛生</t>
    <phoneticPr fontId="8"/>
  </si>
  <si>
    <t xml:space="preserve">社会保険・社会福祉・介護事業 </t>
    <phoneticPr fontId="8"/>
  </si>
  <si>
    <t>郵便局</t>
    <phoneticPr fontId="8"/>
  </si>
  <si>
    <t xml:space="preserve">協同組合（他に分類されないもの） </t>
    <phoneticPr fontId="8"/>
  </si>
  <si>
    <t>廃棄物処理業</t>
    <phoneticPr fontId="8"/>
  </si>
  <si>
    <t>自動車整備業</t>
    <phoneticPr fontId="8"/>
  </si>
  <si>
    <t xml:space="preserve">機械等修理業（別掲を除く） </t>
    <phoneticPr fontId="8"/>
  </si>
  <si>
    <t xml:space="preserve">職業紹介・労働者派遣業 </t>
    <phoneticPr fontId="8"/>
  </si>
  <si>
    <t>その他の事業サービス業</t>
    <phoneticPr fontId="8"/>
  </si>
  <si>
    <t>政治・経済・文化団体</t>
    <phoneticPr fontId="8"/>
  </si>
  <si>
    <t>宗教</t>
    <phoneticPr fontId="8"/>
  </si>
  <si>
    <t>その他のサービス業</t>
    <phoneticPr fontId="8"/>
  </si>
  <si>
    <t xml:space="preserve">外国公務 
</t>
    <phoneticPr fontId="8"/>
  </si>
  <si>
    <t xml:space="preserve">国家公務 </t>
    <phoneticPr fontId="8"/>
  </si>
  <si>
    <t>地方公務</t>
    <phoneticPr fontId="8"/>
  </si>
  <si>
    <t>分類不能の産業</t>
    <phoneticPr fontId="8"/>
  </si>
  <si>
    <t>第３号様式　その２</t>
    <phoneticPr fontId="8"/>
  </si>
  <si>
    <t xml:space="preserve"> (3)　指定年度</t>
    <rPh sb="5" eb="7">
      <t>シテイ</t>
    </rPh>
    <rPh sb="7" eb="9">
      <t>ネンド</t>
    </rPh>
    <phoneticPr fontId="8"/>
  </si>
  <si>
    <t>指定地球温暖化対策事業所</t>
    <rPh sb="0" eb="12">
      <t>シテイジギョウショ</t>
    </rPh>
    <phoneticPr fontId="8"/>
  </si>
  <si>
    <t>年度</t>
    <rPh sb="0" eb="2">
      <t>ネンド</t>
    </rPh>
    <phoneticPr fontId="8"/>
  </si>
  <si>
    <t>特定地球温暖化対策事業所</t>
    <rPh sb="0" eb="12">
      <t>トクテイジギョウショ</t>
    </rPh>
    <phoneticPr fontId="8"/>
  </si>
  <si>
    <t>２　基準排出量の算定</t>
    <rPh sb="2" eb="4">
      <t>キジュン</t>
    </rPh>
    <rPh sb="4" eb="6">
      <t>ハイシュツ</t>
    </rPh>
    <rPh sb="6" eb="7">
      <t>リョウ</t>
    </rPh>
    <rPh sb="8" eb="10">
      <t>サンテイ</t>
    </rPh>
    <phoneticPr fontId="8"/>
  </si>
  <si>
    <t xml:space="preserve"> (1)　基準排出量の算定方法及び算定に係る情報</t>
    <rPh sb="5" eb="7">
      <t>キジュン</t>
    </rPh>
    <rPh sb="7" eb="9">
      <t>ハイシュツ</t>
    </rPh>
    <rPh sb="9" eb="10">
      <t>リョウ</t>
    </rPh>
    <rPh sb="11" eb="13">
      <t>サンテイ</t>
    </rPh>
    <rPh sb="13" eb="15">
      <t>ホウホウ</t>
    </rPh>
    <rPh sb="15" eb="16">
      <t>オヨ</t>
    </rPh>
    <rPh sb="17" eb="19">
      <t>サンテイ</t>
    </rPh>
    <rPh sb="20" eb="21">
      <t>カカ</t>
    </rPh>
    <rPh sb="22" eb="24">
      <t>ジョウホウ</t>
    </rPh>
    <phoneticPr fontId="8"/>
  </si>
  <si>
    <t>過去の実績排出量の
平均値
（条例第５条の13第１項第１号又は第２号アの量）</t>
    <rPh sb="15" eb="17">
      <t>ジョウレイ</t>
    </rPh>
    <rPh sb="17" eb="18">
      <t>ダイ</t>
    </rPh>
    <rPh sb="19" eb="20">
      <t>ジョウ</t>
    </rPh>
    <rPh sb="23" eb="24">
      <t>ダイ</t>
    </rPh>
    <rPh sb="25" eb="26">
      <t>コウ</t>
    </rPh>
    <rPh sb="26" eb="27">
      <t>ダイ</t>
    </rPh>
    <rPh sb="28" eb="29">
      <t>ゴウ</t>
    </rPh>
    <rPh sb="29" eb="30">
      <t>マタ</t>
    </rPh>
    <rPh sb="31" eb="32">
      <t>ダイ</t>
    </rPh>
    <rPh sb="33" eb="34">
      <t>ゴウ</t>
    </rPh>
    <rPh sb="36" eb="37">
      <t>リョウ</t>
    </rPh>
    <phoneticPr fontId="8"/>
  </si>
  <si>
    <t>基準年度として
選択する年度</t>
    <phoneticPr fontId="8"/>
  </si>
  <si>
    <t>年度</t>
    <phoneticPr fontId="8"/>
  </si>
  <si>
    <t>基準排出量の算定方法</t>
    <rPh sb="0" eb="2">
      <t>キジュン</t>
    </rPh>
    <rPh sb="2" eb="4">
      <t>ハイシュツ</t>
    </rPh>
    <rPh sb="4" eb="5">
      <t>リョウ</t>
    </rPh>
    <rPh sb="6" eb="8">
      <t>サンテイ</t>
    </rPh>
    <rPh sb="8" eb="10">
      <t>ホウホウ</t>
    </rPh>
    <phoneticPr fontId="8"/>
  </si>
  <si>
    <t>特定温室効果ガス
年度排出量</t>
    <rPh sb="9" eb="11">
      <t>ネンド</t>
    </rPh>
    <phoneticPr fontId="8"/>
  </si>
  <si>
    <t>実績排出量の平均値…１</t>
    <rPh sb="0" eb="2">
      <t>ジッセキ</t>
    </rPh>
    <rPh sb="2" eb="4">
      <t>ハイシュツ</t>
    </rPh>
    <rPh sb="4" eb="5">
      <t>リョウ</t>
    </rPh>
    <rPh sb="6" eb="9">
      <t>ヘイキンチ</t>
    </rPh>
    <phoneticPr fontId="8"/>
  </si>
  <si>
    <t>基準年度の排出量の
平均値</t>
    <phoneticPr fontId="8"/>
  </si>
  <si>
    <t>燃料等実績排出量の平均値…２</t>
    <rPh sb="0" eb="2">
      <t>ネンリョウ</t>
    </rPh>
    <rPh sb="2" eb="3">
      <t>トウ</t>
    </rPh>
    <rPh sb="3" eb="5">
      <t>ジッセキ</t>
    </rPh>
    <rPh sb="5" eb="7">
      <t>ハイシュツ</t>
    </rPh>
    <rPh sb="7" eb="8">
      <t>リョウ</t>
    </rPh>
    <rPh sb="9" eb="12">
      <t>ヘイキンチ</t>
    </rPh>
    <phoneticPr fontId="8"/>
  </si>
  <si>
    <t>排出量が標準的
でない年度</t>
    <phoneticPr fontId="8"/>
  </si>
  <si>
    <t>当該年度の排出量</t>
    <phoneticPr fontId="8"/>
  </si>
  <si>
    <t>標準的でない年度</t>
    <rPh sb="0" eb="3">
      <t>ヒョウジュンテキ</t>
    </rPh>
    <rPh sb="6" eb="8">
      <t>ネンド</t>
    </rPh>
    <phoneticPr fontId="8"/>
  </si>
  <si>
    <t>実績平均なし…１</t>
    <rPh sb="0" eb="2">
      <t>ジッセキ</t>
    </rPh>
    <rPh sb="2" eb="4">
      <t>ヘイキン</t>
    </rPh>
    <phoneticPr fontId="8"/>
  </si>
  <si>
    <t>当該年度の排出量が標準的でない理由</t>
    <phoneticPr fontId="8"/>
  </si>
  <si>
    <t>実績平均あり…２</t>
    <phoneticPr fontId="8"/>
  </si>
  <si>
    <t>供給する燃料等の種類</t>
    <rPh sb="0" eb="2">
      <t>キョウキュウ</t>
    </rPh>
    <rPh sb="4" eb="7">
      <t>ネンリョウトウ</t>
    </rPh>
    <rPh sb="8" eb="10">
      <t>シュルイ</t>
    </rPh>
    <phoneticPr fontId="1"/>
  </si>
  <si>
    <t>供給する
燃料等の量</t>
    <rPh sb="0" eb="2">
      <t>キョウキュウ</t>
    </rPh>
    <phoneticPr fontId="8"/>
  </si>
  <si>
    <t>単位発熱量
（燃料供給のみ記載）</t>
    <rPh sb="0" eb="2">
      <t>タンイ</t>
    </rPh>
    <rPh sb="2" eb="5">
      <t>ハツネツリョウ</t>
    </rPh>
    <rPh sb="7" eb="9">
      <t>ネンリョウ</t>
    </rPh>
    <rPh sb="9" eb="11">
      <t>キョウキュウ</t>
    </rPh>
    <rPh sb="13" eb="15">
      <t>キサイ</t>
    </rPh>
    <phoneticPr fontId="8"/>
  </si>
  <si>
    <t>排出係数</t>
    <rPh sb="0" eb="4">
      <t>ハイシュツケイスウ</t>
    </rPh>
    <phoneticPr fontId="8"/>
  </si>
  <si>
    <t>第３号様式　その３</t>
    <phoneticPr fontId="8"/>
  </si>
  <si>
    <t xml:space="preserve"> (1)-2　基準排出量の算定方法及び算定に係る情報</t>
    <rPh sb="7" eb="9">
      <t>キジュン</t>
    </rPh>
    <rPh sb="9" eb="11">
      <t>ハイシュツ</t>
    </rPh>
    <rPh sb="11" eb="12">
      <t>リョウ</t>
    </rPh>
    <rPh sb="13" eb="15">
      <t>サンテイ</t>
    </rPh>
    <rPh sb="15" eb="17">
      <t>ホウホウ</t>
    </rPh>
    <rPh sb="17" eb="18">
      <t>オヨ</t>
    </rPh>
    <rPh sb="19" eb="21">
      <t>サンテイ</t>
    </rPh>
    <rPh sb="22" eb="23">
      <t>カカ</t>
    </rPh>
    <rPh sb="24" eb="26">
      <t>ジョウホウ</t>
    </rPh>
    <phoneticPr fontId="8"/>
  </si>
  <si>
    <t>　の量）</t>
    <rPh sb="2" eb="3">
      <t>リョウ</t>
    </rPh>
    <phoneticPr fontId="8"/>
  </si>
  <si>
    <t>排出活動指標の
種類</t>
    <phoneticPr fontId="8"/>
  </si>
  <si>
    <t>排出活動指標値</t>
    <phoneticPr fontId="8"/>
  </si>
  <si>
    <t>排出標準
原単位</t>
    <phoneticPr fontId="8"/>
  </si>
  <si>
    <t>排出活動指標値
×排出標準原単位</t>
    <phoneticPr fontId="8"/>
  </si>
  <si>
    <t>その他…３</t>
    <rPh sb="2" eb="3">
      <t>タ</t>
    </rPh>
    <phoneticPr fontId="8"/>
  </si>
  <si>
    <t>原単位…１</t>
    <rPh sb="0" eb="3">
      <t>ゲンタンイ</t>
    </rPh>
    <phoneticPr fontId="8"/>
  </si>
  <si>
    <t>合計</t>
    <phoneticPr fontId="8"/>
  </si>
  <si>
    <t>事務所</t>
    <rPh sb="0" eb="2">
      <t>ジム</t>
    </rPh>
    <rPh sb="2" eb="3">
      <t>ショ</t>
    </rPh>
    <phoneticPr fontId="8"/>
  </si>
  <si>
    <r>
      <t xml:space="preserve">
　13第１項第３号</t>
    </r>
    <r>
      <rPr>
        <sz val="10"/>
        <color rgb="FFFF0000"/>
        <rFont val="ＭＳ 明朝"/>
        <family val="1"/>
        <charset val="128"/>
      </rPr>
      <t>ウ</t>
    </r>
    <r>
      <rPr>
        <sz val="10"/>
        <rFont val="ＭＳ 明朝"/>
        <family val="1"/>
        <charset val="128"/>
      </rPr>
      <t>の量）</t>
    </r>
    <phoneticPr fontId="8"/>
  </si>
  <si>
    <t>事務所（官公庁の庁舎）</t>
    <rPh sb="0" eb="2">
      <t>ジム</t>
    </rPh>
    <rPh sb="2" eb="3">
      <t>ショ</t>
    </rPh>
    <rPh sb="4" eb="7">
      <t>カンコウチョウ</t>
    </rPh>
    <rPh sb="8" eb="10">
      <t>チョウシャ</t>
    </rPh>
    <phoneticPr fontId="8"/>
  </si>
  <si>
    <t>指定番号
（指定の取消し時）</t>
    <rPh sb="0" eb="4">
      <t>シテイバンゴウ</t>
    </rPh>
    <phoneticPr fontId="8"/>
  </si>
  <si>
    <t>情報通信</t>
    <rPh sb="0" eb="2">
      <t>ジョウホウ</t>
    </rPh>
    <rPh sb="2" eb="4">
      <t>ツウシン</t>
    </rPh>
    <phoneticPr fontId="8"/>
  </si>
  <si>
    <t>基準排出量</t>
    <phoneticPr fontId="1"/>
  </si>
  <si>
    <t>（削減義務期間の終了年度時点）</t>
    <rPh sb="12" eb="14">
      <t>ジテン</t>
    </rPh>
    <phoneticPr fontId="8"/>
  </si>
  <si>
    <t>情報通信（ﾃﾞｰﾀｾﾝﾀｰ）</t>
    <rPh sb="0" eb="2">
      <t>ジョウホウ</t>
    </rPh>
    <rPh sb="2" eb="4">
      <t>ツウシン</t>
    </rPh>
    <phoneticPr fontId="8"/>
  </si>
  <si>
    <t>放送局</t>
    <rPh sb="0" eb="3">
      <t>ホウソウキョク</t>
    </rPh>
    <phoneticPr fontId="8"/>
  </si>
  <si>
    <t>条例第５条の14に規定する状況の変更</t>
    <rPh sb="0" eb="2">
      <t>ジョウレイ</t>
    </rPh>
    <phoneticPr fontId="8"/>
  </si>
  <si>
    <t>変更量</t>
    <rPh sb="0" eb="3">
      <t>ヘンコウリョウ</t>
    </rPh>
    <phoneticPr fontId="8"/>
  </si>
  <si>
    <t>商業</t>
    <rPh sb="0" eb="2">
      <t>ショウギョウ</t>
    </rPh>
    <phoneticPr fontId="8"/>
  </si>
  <si>
    <t>商業（食品関係）</t>
    <rPh sb="0" eb="2">
      <t>ショウギョウ</t>
    </rPh>
    <rPh sb="3" eb="5">
      <t>ショクヒン</t>
    </rPh>
    <rPh sb="5" eb="7">
      <t>カンケイ</t>
    </rPh>
    <phoneticPr fontId="8"/>
  </si>
  <si>
    <t>基準排出量</t>
    <phoneticPr fontId="8"/>
  </si>
  <si>
    <t>教育</t>
    <rPh sb="0" eb="2">
      <t>キョウイク</t>
    </rPh>
    <phoneticPr fontId="8"/>
  </si>
  <si>
    <t>教育（理系）</t>
    <rPh sb="0" eb="2">
      <t>キョウイク</t>
    </rPh>
    <rPh sb="3" eb="5">
      <t>リケイ</t>
    </rPh>
    <phoneticPr fontId="8"/>
  </si>
  <si>
    <t>　</t>
    <phoneticPr fontId="8"/>
  </si>
  <si>
    <t>その他</t>
    <phoneticPr fontId="1"/>
  </si>
  <si>
    <t>医療</t>
    <rPh sb="0" eb="2">
      <t>イリョウ</t>
    </rPh>
    <phoneticPr fontId="8"/>
  </si>
  <si>
    <t>文化</t>
    <rPh sb="0" eb="2">
      <t>ブンカ</t>
    </rPh>
    <phoneticPr fontId="8"/>
  </si>
  <si>
    <t xml:space="preserve"> (2)　基準排出量の算定結果</t>
    <rPh sb="5" eb="7">
      <t>キジュン</t>
    </rPh>
    <rPh sb="7" eb="9">
      <t>ハイシュツ</t>
    </rPh>
    <rPh sb="9" eb="10">
      <t>リョウ</t>
    </rPh>
    <rPh sb="11" eb="13">
      <t>サンテイ</t>
    </rPh>
    <rPh sb="13" eb="15">
      <t>ケッカ</t>
    </rPh>
    <phoneticPr fontId="8"/>
  </si>
  <si>
    <t>物流</t>
    <rPh sb="0" eb="2">
      <t>ブツリュウ</t>
    </rPh>
    <phoneticPr fontId="8"/>
  </si>
  <si>
    <t>物流（冷蔵倉庫等）</t>
    <rPh sb="0" eb="2">
      <t>ブツリュウ</t>
    </rPh>
    <rPh sb="3" eb="5">
      <t>レイゾウ</t>
    </rPh>
    <rPh sb="5" eb="7">
      <t>ソウコ</t>
    </rPh>
    <rPh sb="7" eb="8">
      <t>ナド</t>
    </rPh>
    <phoneticPr fontId="8"/>
  </si>
  <si>
    <t>駐車場</t>
    <rPh sb="0" eb="3">
      <t>チュウシャジョウ</t>
    </rPh>
    <phoneticPr fontId="8"/>
  </si>
  <si>
    <t>３　添付する書類</t>
    <rPh sb="2" eb="4">
      <t>テンプ</t>
    </rPh>
    <rPh sb="6" eb="8">
      <t>ショルイ</t>
    </rPh>
    <phoneticPr fontId="8"/>
  </si>
  <si>
    <t>工場その他上記以外</t>
    <rPh sb="0" eb="2">
      <t>コウジョウ</t>
    </rPh>
    <rPh sb="4" eb="5">
      <t>タ</t>
    </rPh>
    <rPh sb="5" eb="7">
      <t>ジョウキ</t>
    </rPh>
    <rPh sb="7" eb="9">
      <t>イガイ</t>
    </rPh>
    <phoneticPr fontId="8"/>
  </si>
  <si>
    <t>△別紙（</t>
    <rPh sb="1" eb="3">
      <t>ベッシ</t>
    </rPh>
    <phoneticPr fontId="8"/>
  </si>
  <si>
    <t>）のとおり</t>
    <phoneticPr fontId="8"/>
  </si>
  <si>
    <t>備考　△印の欄には、基準排出量算定書に添付する各別紙に一連番号を付けた上、該当する別紙の番号を記入すること。</t>
    <rPh sb="0" eb="2">
      <t>ビコウ</t>
    </rPh>
    <rPh sb="4" eb="5">
      <t>シルシ</t>
    </rPh>
    <rPh sb="6" eb="7">
      <t>ラン</t>
    </rPh>
    <rPh sb="10" eb="12">
      <t>キジュン</t>
    </rPh>
    <rPh sb="12" eb="15">
      <t>ハイシュツリョウ</t>
    </rPh>
    <rPh sb="15" eb="18">
      <t>サンテイショ</t>
    </rPh>
    <rPh sb="19" eb="21">
      <t>テンプ</t>
    </rPh>
    <rPh sb="23" eb="24">
      <t>カク</t>
    </rPh>
    <rPh sb="24" eb="26">
      <t>ベッシ</t>
    </rPh>
    <rPh sb="27" eb="29">
      <t>イチレン</t>
    </rPh>
    <rPh sb="29" eb="31">
      <t>バンゴウ</t>
    </rPh>
    <rPh sb="32" eb="33">
      <t>ツ</t>
    </rPh>
    <rPh sb="35" eb="36">
      <t>ウエ</t>
    </rPh>
    <rPh sb="37" eb="39">
      <t>ガイトウ</t>
    </rPh>
    <rPh sb="41" eb="43">
      <t>ベッシ</t>
    </rPh>
    <rPh sb="44" eb="46">
      <t>バンゴウ</t>
    </rPh>
    <rPh sb="47" eb="49">
      <t>キニュウ</t>
    </rPh>
    <phoneticPr fontId="8"/>
  </si>
  <si>
    <t>他人から供給された
熱の使用割合</t>
    <phoneticPr fontId="8"/>
  </si>
  <si>
    <t>担当者名</t>
    <rPh sb="0" eb="3">
      <t>タントウシャ</t>
    </rPh>
    <rPh sb="3" eb="4">
      <t>メイ</t>
    </rPh>
    <phoneticPr fontId="1"/>
  </si>
  <si>
    <t>電話番号</t>
    <rPh sb="0" eb="2">
      <t>デンワ</t>
    </rPh>
    <rPh sb="2" eb="4">
      <t>バンゴウ</t>
    </rPh>
    <phoneticPr fontId="1"/>
  </si>
  <si>
    <t>FAX番号</t>
    <rPh sb="3" eb="5">
      <t>バンゴウ</t>
    </rPh>
    <phoneticPr fontId="1"/>
  </si>
  <si>
    <t>原油</t>
  </si>
  <si>
    <t>原油のうちコンデンセート（NGL）</t>
  </si>
  <si>
    <t>揮発油（ガソリン）</t>
  </si>
  <si>
    <t>ナフサ</t>
  </si>
  <si>
    <t>灯油</t>
  </si>
  <si>
    <t>軽油</t>
  </si>
  <si>
    <t>A重油</t>
  </si>
  <si>
    <t>B・C重油</t>
  </si>
  <si>
    <t>石油アスファルト</t>
  </si>
  <si>
    <t>石油コークス、FCCコークス</t>
  </si>
  <si>
    <t>供給する燃料等の種類</t>
    <rPh sb="0" eb="2">
      <t>キョウキュウ</t>
    </rPh>
    <rPh sb="4" eb="6">
      <t>ネンリョウ</t>
    </rPh>
    <rPh sb="6" eb="7">
      <t>トウ</t>
    </rPh>
    <rPh sb="8" eb="10">
      <t>シュルイ</t>
    </rPh>
    <phoneticPr fontId="1"/>
  </si>
  <si>
    <t>液化石油ガス（LPG）</t>
  </si>
  <si>
    <t>石油系炭化水素ガス</t>
  </si>
  <si>
    <t>液化天然ガス（LNG）</t>
  </si>
  <si>
    <t>その他可燃性天然ガス</t>
  </si>
  <si>
    <t>原料炭</t>
  </si>
  <si>
    <t>一般炭</t>
  </si>
  <si>
    <t>石炭コークス</t>
  </si>
  <si>
    <t>コールタール</t>
  </si>
  <si>
    <t>コークス炉ガス</t>
  </si>
  <si>
    <t>高炉ガス</t>
  </si>
  <si>
    <t>転炉ガス</t>
  </si>
  <si>
    <t>ジェット燃料油</t>
  </si>
  <si>
    <t>［t-C/GJ］</t>
  </si>
  <si>
    <t>熱</t>
    <rPh sb="0" eb="1">
      <t>ネツ</t>
    </rPh>
    <phoneticPr fontId="1"/>
  </si>
  <si>
    <t>電気</t>
    <rPh sb="0" eb="2">
      <t>デンキ</t>
    </rPh>
    <phoneticPr fontId="1"/>
  </si>
  <si>
    <t>GJ</t>
    <phoneticPr fontId="1"/>
  </si>
  <si>
    <t>GJ/kL</t>
  </si>
  <si>
    <t>GJ/t</t>
  </si>
  <si>
    <t>GJ/千Nm3</t>
  </si>
  <si>
    <t>kL</t>
  </si>
  <si>
    <t>t</t>
  </si>
  <si>
    <t>千Nm3</t>
  </si>
  <si>
    <t>［t-C/GJ］</t>
    <phoneticPr fontId="1"/>
  </si>
  <si>
    <r>
      <t>tCO</t>
    </r>
    <r>
      <rPr>
        <sz val="8"/>
        <rFont val="ＭＳ 明朝"/>
        <family val="1"/>
        <charset val="128"/>
      </rPr>
      <t>2</t>
    </r>
    <r>
      <rPr>
        <sz val="10"/>
        <rFont val="ＭＳ 明朝"/>
        <family val="1"/>
        <charset val="128"/>
      </rPr>
      <t>/GJ</t>
    </r>
    <phoneticPr fontId="1"/>
  </si>
  <si>
    <t>千kWh</t>
    <phoneticPr fontId="1"/>
  </si>
  <si>
    <r>
      <t>tCO</t>
    </r>
    <r>
      <rPr>
        <sz val="8"/>
        <rFont val="ＭＳ 明朝"/>
        <family val="1"/>
        <charset val="128"/>
      </rPr>
      <t>2</t>
    </r>
    <r>
      <rPr>
        <sz val="10"/>
        <rFont val="ＭＳ 明朝"/>
        <family val="1"/>
        <charset val="128"/>
      </rPr>
      <t>/千kWh</t>
    </r>
    <rPh sb="5" eb="6">
      <t>セン</t>
    </rPh>
    <phoneticPr fontId="1"/>
  </si>
  <si>
    <t>特定温室効果ガス
年度排出量（相当量）</t>
    <rPh sb="9" eb="11">
      <t>ネンド</t>
    </rPh>
    <rPh sb="15" eb="17">
      <t>ソウトウ</t>
    </rPh>
    <rPh sb="17" eb="18">
      <t>リョウ</t>
    </rPh>
    <phoneticPr fontId="8"/>
  </si>
  <si>
    <t>基準年度の排出量
（相当量）の平均値</t>
    <rPh sb="5" eb="7">
      <t>ハイシュツ</t>
    </rPh>
    <rPh sb="7" eb="8">
      <t>リョウ</t>
    </rPh>
    <rPh sb="10" eb="12">
      <t>ソウトウ</t>
    </rPh>
    <rPh sb="12" eb="13">
      <t>リョウ</t>
    </rPh>
    <phoneticPr fontId="8"/>
  </si>
  <si>
    <t>排出量（相当量）が標準的でない年度</t>
    <rPh sb="0" eb="2">
      <t>ハイシュツ</t>
    </rPh>
    <rPh sb="2" eb="3">
      <t>リョウ</t>
    </rPh>
    <rPh sb="4" eb="6">
      <t>ソウトウ</t>
    </rPh>
    <rPh sb="6" eb="7">
      <t>リョウ</t>
    </rPh>
    <phoneticPr fontId="8"/>
  </si>
  <si>
    <t>当該年度の排出量
（相当量）</t>
    <rPh sb="10" eb="12">
      <t>ソウトウ</t>
    </rPh>
    <rPh sb="12" eb="13">
      <t>リョウ</t>
    </rPh>
    <phoneticPr fontId="8"/>
  </si>
  <si>
    <t>当該年度の排出量
（相当量）が標準的
でない理由</t>
    <phoneticPr fontId="8"/>
  </si>
  <si>
    <t>供給する燃料等の量に排出係数を乗じて得た量の平均値(規則第４条の17第２項ただし書の量)</t>
    <rPh sb="10" eb="12">
      <t>ハイシュツ</t>
    </rPh>
    <rPh sb="12" eb="14">
      <t>ケイスウ</t>
    </rPh>
    <rPh sb="15" eb="16">
      <t>ジョウ</t>
    </rPh>
    <rPh sb="18" eb="19">
      <t>エ</t>
    </rPh>
    <rPh sb="20" eb="21">
      <t>リョウ</t>
    </rPh>
    <rPh sb="22" eb="25">
      <t>ヘイキンチ</t>
    </rPh>
    <rPh sb="26" eb="28">
      <t>キソク</t>
    </rPh>
    <rPh sb="28" eb="29">
      <t>ダイ</t>
    </rPh>
    <rPh sb="30" eb="31">
      <t>ジョウ</t>
    </rPh>
    <rPh sb="34" eb="35">
      <t>ダイ</t>
    </rPh>
    <rPh sb="36" eb="37">
      <t>コウ</t>
    </rPh>
    <rPh sb="40" eb="41">
      <t>カ</t>
    </rPh>
    <rPh sb="42" eb="43">
      <t>リョウ</t>
    </rPh>
    <phoneticPr fontId="8"/>
  </si>
  <si>
    <t>状況の変更に応じ
算定した量</t>
    <phoneticPr fontId="8"/>
  </si>
  <si>
    <t>システム取得用</t>
    <rPh sb="4" eb="6">
      <t>シュトク</t>
    </rPh>
    <rPh sb="6" eb="7">
      <t>ヨウ</t>
    </rPh>
    <phoneticPr fontId="1"/>
  </si>
  <si>
    <t>基準排出量の算定方法</t>
    <rPh sb="0" eb="2">
      <t>キジュン</t>
    </rPh>
    <rPh sb="2" eb="4">
      <t>ハイシュツ</t>
    </rPh>
    <rPh sb="4" eb="5">
      <t>リョウ</t>
    </rPh>
    <rPh sb="6" eb="8">
      <t>サンテイ</t>
    </rPh>
    <rPh sb="8" eb="10">
      <t>ホウホウ</t>
    </rPh>
    <phoneticPr fontId="1"/>
  </si>
  <si>
    <t>入力有無</t>
    <rPh sb="0" eb="2">
      <t>ニュウリョク</t>
    </rPh>
    <rPh sb="2" eb="4">
      <t>ウム</t>
    </rPh>
    <phoneticPr fontId="1"/>
  </si>
  <si>
    <t>(1)-2　基準排出量の算定方法</t>
    <rPh sb="6" eb="8">
      <t>キジュン</t>
    </rPh>
    <rPh sb="8" eb="10">
      <t>ハイシュツ</t>
    </rPh>
    <rPh sb="10" eb="11">
      <t>リョウ</t>
    </rPh>
    <rPh sb="12" eb="14">
      <t>サンテイ</t>
    </rPh>
    <rPh sb="14" eb="16">
      <t>ホウホウ</t>
    </rPh>
    <phoneticPr fontId="8"/>
  </si>
  <si>
    <t>2(1)基準排出量の算定方法</t>
    <rPh sb="4" eb="6">
      <t>キジュン</t>
    </rPh>
    <rPh sb="6" eb="8">
      <t>ハイシュツ</t>
    </rPh>
    <rPh sb="8" eb="9">
      <t>リョウ</t>
    </rPh>
    <rPh sb="10" eb="12">
      <t>サンテイ</t>
    </rPh>
    <rPh sb="12" eb="14">
      <t>ホウホウ</t>
    </rPh>
    <phoneticPr fontId="8"/>
  </si>
  <si>
    <t>基準排出量の算定方法</t>
    <rPh sb="0" eb="5">
      <t>キジュンハイシュツリョウ</t>
    </rPh>
    <rPh sb="6" eb="10">
      <t>サンテイホウホウ</t>
    </rPh>
    <phoneticPr fontId="1"/>
  </si>
  <si>
    <t>旧特定の基準排出量…２</t>
    <rPh sb="0" eb="1">
      <t>キュウ</t>
    </rPh>
    <rPh sb="1" eb="3">
      <t>トクテイ</t>
    </rPh>
    <rPh sb="4" eb="6">
      <t>キジュン</t>
    </rPh>
    <rPh sb="6" eb="8">
      <t>ハイシュツ</t>
    </rPh>
    <rPh sb="8" eb="9">
      <t>リョウ</t>
    </rPh>
    <phoneticPr fontId="8"/>
  </si>
  <si>
    <t>システム取得時の番号</t>
    <rPh sb="4" eb="6">
      <t>シュトク</t>
    </rPh>
    <rPh sb="6" eb="7">
      <t>ジ</t>
    </rPh>
    <rPh sb="8" eb="10">
      <t>バンゴウ</t>
    </rPh>
    <phoneticPr fontId="1"/>
  </si>
  <si>
    <t>条例第５条の14に規定する状況の変更</t>
    <phoneticPr fontId="1"/>
  </si>
  <si>
    <t>なし…1</t>
    <phoneticPr fontId="1"/>
  </si>
  <si>
    <t>あり…2</t>
    <phoneticPr fontId="1"/>
  </si>
  <si>
    <t>排出量（相当量）が標準的でない年度</t>
    <rPh sb="0" eb="2">
      <t>ハイシュツ</t>
    </rPh>
    <rPh sb="2" eb="3">
      <t>リョウ</t>
    </rPh>
    <rPh sb="4" eb="6">
      <t>ソウトウ</t>
    </rPh>
    <rPh sb="6" eb="7">
      <t>リョウ</t>
    </rPh>
    <rPh sb="9" eb="12">
      <t>ヒョウジュンテキ</t>
    </rPh>
    <rPh sb="15" eb="17">
      <t>ネンド</t>
    </rPh>
    <phoneticPr fontId="8"/>
  </si>
  <si>
    <t>なし…１</t>
    <phoneticPr fontId="8"/>
  </si>
  <si>
    <t>あり…２</t>
    <phoneticPr fontId="8"/>
  </si>
  <si>
    <t>排出標準原単位を用いる方法により算定する量（条例第５条の13第１項第２号イの量）</t>
    <rPh sb="38" eb="39">
      <t>リョウ</t>
    </rPh>
    <phoneticPr fontId="1"/>
  </si>
  <si>
    <t>削減義務期間の終了年度における当該事業所の基準排出量（条例第５条の13第１項第３号ウの量）</t>
    <phoneticPr fontId="1"/>
  </si>
  <si>
    <t>単位：ｔ（二酸化炭素換算）</t>
    <rPh sb="0" eb="2">
      <t>タンイ</t>
    </rPh>
    <rPh sb="5" eb="8">
      <t>ニサンカ</t>
    </rPh>
    <rPh sb="8" eb="10">
      <t>タンソ</t>
    </rPh>
    <rPh sb="10" eb="12">
      <t>カンザン</t>
    </rPh>
    <phoneticPr fontId="1"/>
  </si>
  <si>
    <t>t</t>
    <phoneticPr fontId="1"/>
  </si>
  <si>
    <t>t</t>
    <phoneticPr fontId="8"/>
  </si>
  <si>
    <t>t（二酸化炭素換算）</t>
    <phoneticPr fontId="8"/>
  </si>
  <si>
    <t>第３号様式　その１-2</t>
    <phoneticPr fontId="8"/>
  </si>
  <si>
    <t xml:space="preserve"> (1-2)　指定地球温暖化対策事業者の氏名</t>
    <rPh sb="7" eb="9">
      <t>シテイ</t>
    </rPh>
    <rPh sb="9" eb="11">
      <t>チキュウ</t>
    </rPh>
    <rPh sb="11" eb="14">
      <t>オンダンカ</t>
    </rPh>
    <rPh sb="14" eb="16">
      <t>タイサク</t>
    </rPh>
    <rPh sb="16" eb="19">
      <t>ジギョウシャ</t>
    </rPh>
    <rPh sb="20" eb="22">
      <t>シメイ</t>
    </rPh>
    <phoneticPr fontId="8"/>
  </si>
  <si>
    <t>別紙</t>
    <rPh sb="0" eb="2">
      <t>ベッシ</t>
    </rPh>
    <phoneticPr fontId="8"/>
  </si>
  <si>
    <t>事業所区分の確認用シート</t>
    <rPh sb="0" eb="3">
      <t>ジギョウショ</t>
    </rPh>
    <rPh sb="3" eb="5">
      <t>クブン</t>
    </rPh>
    <rPh sb="6" eb="8">
      <t>カクニン</t>
    </rPh>
    <rPh sb="8" eb="9">
      <t>ヨウ</t>
    </rPh>
    <phoneticPr fontId="8"/>
  </si>
  <si>
    <t>１　事業所区分について</t>
    <rPh sb="2" eb="5">
      <t>ジギョウショ</t>
    </rPh>
    <rPh sb="5" eb="7">
      <t>クブン</t>
    </rPh>
    <phoneticPr fontId="8"/>
  </si>
  <si>
    <t xml:space="preserve"> (1)　貴事業所は、</t>
    <rPh sb="5" eb="6">
      <t>キ</t>
    </rPh>
    <rPh sb="6" eb="9">
      <t>ジギョウショ</t>
    </rPh>
    <phoneticPr fontId="8"/>
  </si>
  <si>
    <t>となります。</t>
    <phoneticPr fontId="8"/>
  </si>
  <si>
    <t xml:space="preserve"> (2)　判断基準に基づき貴事業所にて判断する事業所の区分は、</t>
    <rPh sb="5" eb="7">
      <t>ハンダン</t>
    </rPh>
    <rPh sb="7" eb="9">
      <t>キジュン</t>
    </rPh>
    <rPh sb="10" eb="11">
      <t>モト</t>
    </rPh>
    <rPh sb="13" eb="14">
      <t>キ</t>
    </rPh>
    <rPh sb="14" eb="16">
      <t>ジギョウ</t>
    </rPh>
    <rPh sb="16" eb="17">
      <t>ショ</t>
    </rPh>
    <rPh sb="19" eb="21">
      <t>ハンダン</t>
    </rPh>
    <rPh sb="23" eb="26">
      <t>ジギョウショ</t>
    </rPh>
    <rPh sb="27" eb="29">
      <t>クブン</t>
    </rPh>
    <phoneticPr fontId="8"/>
  </si>
  <si>
    <t>であります。</t>
    <phoneticPr fontId="8"/>
  </si>
  <si>
    <t>【注意事項】</t>
    <rPh sb="1" eb="3">
      <t>チュウイ</t>
    </rPh>
    <rPh sb="3" eb="5">
      <t>ジコウ</t>
    </rPh>
    <phoneticPr fontId="8"/>
  </si>
  <si>
    <t>２　他人から供給された熱の供給割合の計算</t>
    <rPh sb="2" eb="4">
      <t>タニン</t>
    </rPh>
    <rPh sb="6" eb="8">
      <t>キョウキュウ</t>
    </rPh>
    <rPh sb="11" eb="12">
      <t>ネツ</t>
    </rPh>
    <rPh sb="13" eb="15">
      <t>キョウキュウ</t>
    </rPh>
    <rPh sb="15" eb="17">
      <t>ワリアイ</t>
    </rPh>
    <rPh sb="18" eb="20">
      <t>ケイサン</t>
    </rPh>
    <phoneticPr fontId="8"/>
  </si>
  <si>
    <t>事業所全体の原油換算[kl]</t>
    <rPh sb="0" eb="3">
      <t>ジギョウショ</t>
    </rPh>
    <rPh sb="3" eb="5">
      <t>ゼンタイ</t>
    </rPh>
    <rPh sb="6" eb="8">
      <t>ゲンユ</t>
    </rPh>
    <rPh sb="8" eb="10">
      <t>カンサン</t>
    </rPh>
    <phoneticPr fontId="8"/>
  </si>
  <si>
    <t>産業用蒸気[GJ]</t>
    <rPh sb="0" eb="3">
      <t>サンギョウヨウ</t>
    </rPh>
    <rPh sb="3" eb="5">
      <t>ジョウキ</t>
    </rPh>
    <phoneticPr fontId="8"/>
  </si>
  <si>
    <t>産業用以外の蒸気[GJ]</t>
    <rPh sb="0" eb="3">
      <t>サンギョウヨウ</t>
    </rPh>
    <rPh sb="3" eb="5">
      <t>イガイ</t>
    </rPh>
    <rPh sb="6" eb="8">
      <t>ジョウキ</t>
    </rPh>
    <phoneticPr fontId="8"/>
  </si>
  <si>
    <t>温水[GJ]</t>
    <rPh sb="0" eb="2">
      <t>オンスイ</t>
    </rPh>
    <phoneticPr fontId="8"/>
  </si>
  <si>
    <t>冷水[GJ]</t>
    <rPh sb="0" eb="2">
      <t>レイスイ</t>
    </rPh>
    <phoneticPr fontId="8"/>
  </si>
  <si>
    <t>備考　</t>
    <phoneticPr fontId="8"/>
  </si>
  <si>
    <t>このシートは様式「その１」の事業の業種及び建物の延べ面積の用途別内訳欄を入力後に使用してください。</t>
    <phoneticPr fontId="8"/>
  </si>
  <si>
    <t>様式ID</t>
    <rPh sb="0" eb="2">
      <t>ヨウシキ</t>
    </rPh>
    <phoneticPr fontId="8"/>
  </si>
  <si>
    <t>YSK10005</t>
    <phoneticPr fontId="8"/>
  </si>
  <si>
    <t>様式バージョン</t>
    <rPh sb="0" eb="2">
      <t>ヨウシキ</t>
    </rPh>
    <phoneticPr fontId="8"/>
  </si>
  <si>
    <t>宿泊</t>
    <rPh sb="0" eb="2">
      <t>シュクハク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</si>
</sst>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Red]\-#,##0.00\ "/>
    <numFmt numFmtId="177" formatCode="#,##0_ "/>
    <numFmt numFmtId="178" formatCode="0.0_ "/>
    <numFmt numFmtId="179" formatCode="#,##0.00_ "/>
    <numFmt numFmtId="180" formatCode="0_ "/>
    <numFmt numFmtId="181" formatCode="#,##0.0000_ "/>
  </numFmts>
  <fonts count="19">
    <font>
      <sz val="12"/>
      <name val="ＭＳ 明朝"/>
      <family val="1"/>
      <charset val="128"/>
    </font>
    <font>
      <sz val="6"/>
      <name val="ＭＳ 明朝"/>
      <family val="1"/>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11"/>
      <name val="ＭＳ Ｐゴシック"/>
      <family val="3"/>
      <charset val="128"/>
    </font>
    <font>
      <sz val="10"/>
      <name val="ＭＳ 明朝"/>
      <family val="1"/>
      <charset val="128"/>
    </font>
    <font>
      <sz val="6"/>
      <name val="ＭＳ Ｐゴシック"/>
      <family val="3"/>
      <charset val="128"/>
    </font>
    <font>
      <sz val="20"/>
      <name val="ＭＳ 明朝"/>
      <family val="1"/>
      <charset val="128"/>
    </font>
    <font>
      <sz val="10"/>
      <name val="ＭＳ Ｐ明朝"/>
      <family val="1"/>
      <charset val="128"/>
    </font>
    <font>
      <sz val="9.5"/>
      <name val="ＭＳ 明朝"/>
      <family val="1"/>
      <charset val="128"/>
    </font>
    <font>
      <sz val="14"/>
      <name val="ＭＳ 明朝"/>
      <family val="1"/>
      <charset val="128"/>
    </font>
    <font>
      <b/>
      <sz val="14"/>
      <name val="ＭＳ 明朝"/>
      <family val="1"/>
      <charset val="128"/>
    </font>
    <font>
      <sz val="10"/>
      <color rgb="FFFF0000"/>
      <name val="ＭＳ 明朝"/>
      <family val="1"/>
      <charset val="128"/>
    </font>
    <font>
      <sz val="9"/>
      <color rgb="FF000000"/>
      <name val="MS UI Gothic"/>
      <family val="3"/>
      <charset val="128"/>
    </font>
    <font>
      <sz val="9"/>
      <color rgb="FF000000"/>
      <name val="Meiryo UI"/>
      <family val="3"/>
      <charset val="128"/>
    </font>
    <font>
      <b/>
      <sz val="9"/>
      <color indexed="81"/>
      <name val="ＭＳ Ｐゴシック"/>
      <family val="3"/>
      <charset val="128"/>
    </font>
    <font>
      <sz val="18"/>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4">
    <xf numFmtId="0" fontId="0" fillId="0" borderId="0">
      <alignment vertical="center"/>
    </xf>
    <xf numFmtId="0" fontId="6" fillId="0" borderId="0"/>
    <xf numFmtId="38" fontId="6" fillId="0" borderId="0" applyFont="0" applyFill="0" applyBorder="0" applyAlignment="0" applyProtection="0"/>
    <xf numFmtId="38" fontId="3" fillId="0" borderId="0" applyFont="0" applyFill="0" applyBorder="0" applyAlignment="0" applyProtection="0">
      <alignment vertical="center"/>
    </xf>
  </cellStyleXfs>
  <cellXfs count="479">
    <xf numFmtId="0" fontId="0" fillId="0" borderId="0" xfId="0">
      <alignment vertical="center"/>
    </xf>
    <xf numFmtId="0" fontId="2" fillId="2" borderId="9" xfId="0" applyFont="1" applyFill="1" applyBorder="1" applyAlignment="1">
      <alignment horizontal="left" vertical="center"/>
    </xf>
    <xf numFmtId="0" fontId="0" fillId="0" borderId="9" xfId="0" applyBorder="1">
      <alignment vertical="center"/>
    </xf>
    <xf numFmtId="0" fontId="2" fillId="2" borderId="9" xfId="0" applyFont="1" applyFill="1" applyBorder="1">
      <alignment vertical="center"/>
    </xf>
    <xf numFmtId="0" fontId="7" fillId="0" borderId="0" xfId="1" applyFont="1" applyAlignment="1">
      <alignment vertical="center"/>
    </xf>
    <xf numFmtId="0" fontId="7" fillId="0" borderId="1" xfId="1" applyFont="1" applyBorder="1" applyAlignment="1">
      <alignment vertical="center"/>
    </xf>
    <xf numFmtId="0" fontId="7" fillId="0" borderId="2" xfId="1" applyFont="1" applyBorder="1" applyAlignment="1">
      <alignment vertical="center"/>
    </xf>
    <xf numFmtId="0" fontId="3" fillId="0" borderId="2" xfId="1" applyFont="1" applyBorder="1" applyAlignment="1">
      <alignment horizontal="right" vertical="center"/>
    </xf>
    <xf numFmtId="0" fontId="3" fillId="0" borderId="2" xfId="1" applyFont="1" applyBorder="1" applyAlignment="1">
      <alignment horizontal="left" vertical="center"/>
    </xf>
    <xf numFmtId="0" fontId="7" fillId="0" borderId="3" xfId="1" applyFont="1" applyBorder="1" applyAlignment="1">
      <alignment vertical="center"/>
    </xf>
    <xf numFmtId="0" fontId="7" fillId="0" borderId="4" xfId="1" applyFont="1" applyBorder="1" applyAlignment="1">
      <alignment vertical="center"/>
    </xf>
    <xf numFmtId="0" fontId="3" fillId="0" borderId="0" xfId="1" applyFont="1" applyAlignment="1">
      <alignment horizontal="right" vertical="center"/>
    </xf>
    <xf numFmtId="0" fontId="3" fillId="0" borderId="0" xfId="1" applyFont="1" applyAlignment="1">
      <alignment horizontal="left" vertical="center"/>
    </xf>
    <xf numFmtId="0" fontId="7" fillId="0" borderId="5" xfId="1" applyFont="1" applyBorder="1" applyAlignment="1">
      <alignment vertical="center"/>
    </xf>
    <xf numFmtId="0" fontId="2" fillId="0" borderId="0" xfId="1" applyFont="1" applyAlignment="1">
      <alignment vertical="center" wrapText="1"/>
    </xf>
    <xf numFmtId="0" fontId="7" fillId="0" borderId="0" xfId="1" applyFont="1" applyAlignment="1">
      <alignment vertical="center" wrapText="1"/>
    </xf>
    <xf numFmtId="0" fontId="10" fillId="0" borderId="1" xfId="1" applyFont="1" applyBorder="1" applyAlignment="1">
      <alignment vertical="center"/>
    </xf>
    <xf numFmtId="0" fontId="10" fillId="0" borderId="2" xfId="1" applyFont="1" applyBorder="1" applyAlignment="1">
      <alignment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0" xfId="1" applyFont="1" applyAlignment="1">
      <alignment vertical="center"/>
    </xf>
    <xf numFmtId="0" fontId="10" fillId="0" borderId="5" xfId="1" applyFont="1" applyBorder="1" applyAlignment="1">
      <alignment vertical="center"/>
    </xf>
    <xf numFmtId="0" fontId="7" fillId="0" borderId="24" xfId="1" applyFont="1" applyBorder="1" applyAlignment="1">
      <alignment vertical="center"/>
    </xf>
    <xf numFmtId="0" fontId="7" fillId="0" borderId="19" xfId="1" applyFont="1" applyBorder="1" applyAlignment="1">
      <alignment vertical="center" wrapText="1"/>
    </xf>
    <xf numFmtId="0" fontId="7" fillId="0" borderId="12" xfId="1" applyFont="1" applyBorder="1" applyAlignment="1">
      <alignment vertical="center" wrapText="1"/>
    </xf>
    <xf numFmtId="0" fontId="7" fillId="0" borderId="10" xfId="1" applyFont="1" applyBorder="1" applyAlignment="1">
      <alignment vertical="center" wrapText="1"/>
    </xf>
    <xf numFmtId="0" fontId="3" fillId="0" borderId="0" xfId="1" applyFont="1" applyAlignment="1">
      <alignment horizontal="center" vertical="center"/>
    </xf>
    <xf numFmtId="0" fontId="7" fillId="0" borderId="10" xfId="1" applyFont="1" applyBorder="1" applyAlignment="1">
      <alignment vertical="center"/>
    </xf>
    <xf numFmtId="0" fontId="3" fillId="0" borderId="0" xfId="1" applyFont="1" applyAlignment="1">
      <alignment vertical="center"/>
    </xf>
    <xf numFmtId="0" fontId="7" fillId="0" borderId="10" xfId="1" applyFont="1" applyBorder="1" applyAlignment="1">
      <alignment vertical="center" shrinkToFit="1"/>
    </xf>
    <xf numFmtId="0" fontId="7" fillId="0" borderId="12" xfId="1" applyFont="1" applyBorder="1" applyAlignment="1">
      <alignment vertical="center" shrinkToFit="1"/>
    </xf>
    <xf numFmtId="0" fontId="10" fillId="0" borderId="0" xfId="1" applyFont="1" applyAlignment="1">
      <alignment vertical="center" wrapText="1"/>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19" xfId="1" applyFont="1" applyBorder="1" applyAlignment="1">
      <alignment vertical="center"/>
    </xf>
    <xf numFmtId="0" fontId="4" fillId="0" borderId="0" xfId="1" applyFont="1" applyAlignment="1">
      <alignment vertical="center" wrapText="1"/>
    </xf>
    <xf numFmtId="0" fontId="7" fillId="0" borderId="21" xfId="1" applyFont="1" applyBorder="1" applyAlignment="1">
      <alignment vertical="center"/>
    </xf>
    <xf numFmtId="0" fontId="7" fillId="0" borderId="34" xfId="1" applyFont="1" applyBorder="1" applyAlignment="1">
      <alignment vertical="center"/>
    </xf>
    <xf numFmtId="177" fontId="7" fillId="0" borderId="22" xfId="1" applyNumberFormat="1" applyFont="1" applyBorder="1" applyAlignment="1">
      <alignment vertical="center" wrapText="1"/>
    </xf>
    <xf numFmtId="0" fontId="10" fillId="0" borderId="0" xfId="1" applyFont="1" applyAlignment="1">
      <alignment horizontal="right" vertical="center"/>
    </xf>
    <xf numFmtId="0" fontId="7" fillId="0" borderId="0" xfId="1" applyFont="1" applyAlignment="1">
      <alignment horizontal="distributed" vertical="center"/>
    </xf>
    <xf numFmtId="177" fontId="13" fillId="0" borderId="0" xfId="1" applyNumberFormat="1" applyFont="1" applyAlignment="1">
      <alignment horizontal="center" vertical="center"/>
    </xf>
    <xf numFmtId="177" fontId="7" fillId="0" borderId="0" xfId="1" applyNumberFormat="1" applyFont="1" applyAlignment="1">
      <alignment horizontal="distributed" vertical="center" wrapText="1"/>
    </xf>
    <xf numFmtId="177" fontId="7" fillId="0" borderId="0" xfId="1" applyNumberFormat="1" applyFont="1" applyAlignment="1">
      <alignment vertical="center" wrapText="1"/>
    </xf>
    <xf numFmtId="177" fontId="7" fillId="0" borderId="0" xfId="1" applyNumberFormat="1" applyFont="1" applyAlignment="1">
      <alignment horizontal="center" vertical="center" wrapText="1"/>
    </xf>
    <xf numFmtId="0" fontId="7" fillId="0" borderId="0" xfId="1" applyFont="1" applyAlignment="1">
      <alignment horizontal="right" vertical="center"/>
    </xf>
    <xf numFmtId="0" fontId="10" fillId="0" borderId="2" xfId="1" applyFont="1" applyBorder="1" applyAlignment="1">
      <alignment horizontal="right" vertical="center"/>
    </xf>
    <xf numFmtId="0" fontId="10" fillId="0" borderId="7" xfId="1" applyFont="1" applyBorder="1" applyAlignment="1">
      <alignment vertical="center"/>
    </xf>
    <xf numFmtId="0" fontId="10" fillId="0" borderId="8" xfId="1" applyFont="1" applyBorder="1" applyAlignment="1">
      <alignment vertical="center"/>
    </xf>
    <xf numFmtId="0" fontId="7" fillId="0" borderId="2" xfId="1" applyFont="1" applyBorder="1" applyAlignment="1">
      <alignment vertical="center" shrinkToFit="1"/>
    </xf>
    <xf numFmtId="0" fontId="2" fillId="0" borderId="0" xfId="1" applyFont="1"/>
    <xf numFmtId="0" fontId="2" fillId="0" borderId="8" xfId="1" applyFont="1" applyBorder="1"/>
    <xf numFmtId="0" fontId="7" fillId="0" borderId="7" xfId="1" applyFont="1" applyBorder="1" applyAlignment="1">
      <alignment vertical="top" wrapText="1"/>
    </xf>
    <xf numFmtId="0" fontId="2" fillId="0" borderId="7" xfId="1" applyFont="1" applyBorder="1"/>
    <xf numFmtId="0" fontId="2" fillId="0" borderId="6" xfId="1" applyFont="1" applyBorder="1"/>
    <xf numFmtId="0" fontId="7" fillId="0" borderId="5" xfId="1" applyFont="1" applyBorder="1" applyAlignment="1">
      <alignment horizontal="center" vertical="top" wrapText="1"/>
    </xf>
    <xf numFmtId="0" fontId="7" fillId="0" borderId="42" xfId="1" applyFont="1" applyBorder="1" applyAlignment="1">
      <alignment vertical="center"/>
    </xf>
    <xf numFmtId="0" fontId="7" fillId="0" borderId="43" xfId="1" applyFont="1" applyBorder="1" applyAlignment="1">
      <alignment vertical="center"/>
    </xf>
    <xf numFmtId="0" fontId="7" fillId="0" borderId="44" xfId="1" applyFont="1" applyBorder="1" applyAlignment="1">
      <alignment vertical="center"/>
    </xf>
    <xf numFmtId="0" fontId="7" fillId="0" borderId="4" xfId="1" applyFont="1" applyBorder="1" applyAlignment="1">
      <alignment horizontal="right" vertical="center"/>
    </xf>
    <xf numFmtId="0" fontId="4" fillId="0" borderId="12" xfId="1" applyFont="1" applyBorder="1" applyAlignment="1">
      <alignment vertical="center"/>
    </xf>
    <xf numFmtId="0" fontId="4" fillId="0" borderId="10" xfId="1" applyFont="1" applyBorder="1" applyAlignment="1">
      <alignment vertical="center"/>
    </xf>
    <xf numFmtId="0" fontId="4" fillId="0" borderId="12" xfId="1" applyFont="1" applyBorder="1" applyAlignment="1">
      <alignment vertical="center" shrinkToFit="1"/>
    </xf>
    <xf numFmtId="0" fontId="4" fillId="0" borderId="10" xfId="1" applyFont="1" applyBorder="1" applyAlignment="1">
      <alignment vertical="center" shrinkToFit="1"/>
    </xf>
    <xf numFmtId="0" fontId="7" fillId="0" borderId="49" xfId="1" applyFont="1" applyBorder="1" applyAlignment="1" applyProtection="1">
      <alignment vertical="center"/>
      <protection locked="0"/>
    </xf>
    <xf numFmtId="0" fontId="7" fillId="0" borderId="50" xfId="1" applyFont="1" applyBorder="1" applyAlignment="1">
      <alignment vertical="center"/>
    </xf>
    <xf numFmtId="0" fontId="7" fillId="0" borderId="51" xfId="1" applyFont="1" applyBorder="1" applyAlignment="1">
      <alignment vertical="center"/>
    </xf>
    <xf numFmtId="0" fontId="7" fillId="0" borderId="0" xfId="1" applyFont="1" applyAlignment="1">
      <alignment horizontal="left" vertical="center" wrapText="1" indent="1"/>
    </xf>
    <xf numFmtId="0" fontId="7" fillId="0" borderId="5" xfId="1" applyFont="1" applyBorder="1" applyAlignment="1">
      <alignment horizontal="left" vertical="center" wrapText="1" indent="1"/>
    </xf>
    <xf numFmtId="0" fontId="7" fillId="0" borderId="3" xfId="1" applyFont="1" applyBorder="1" applyAlignment="1">
      <alignment horizontal="left" vertical="center" wrapText="1" indent="1"/>
    </xf>
    <xf numFmtId="0" fontId="7" fillId="0" borderId="2" xfId="1" applyFont="1" applyBorder="1" applyAlignment="1">
      <alignment horizontal="left" vertical="center" wrapText="1" indent="1"/>
    </xf>
    <xf numFmtId="0" fontId="7" fillId="0" borderId="0" xfId="1" applyFont="1" applyAlignment="1">
      <alignment horizontal="center" vertical="center"/>
    </xf>
    <xf numFmtId="0" fontId="7" fillId="0" borderId="58" xfId="1" applyFont="1" applyBorder="1" applyAlignment="1">
      <alignment horizontal="right" vertical="center"/>
    </xf>
    <xf numFmtId="0" fontId="7" fillId="0" borderId="56" xfId="1" applyFont="1" applyBorder="1" applyAlignment="1">
      <alignment horizontal="right" vertical="center"/>
    </xf>
    <xf numFmtId="0" fontId="7" fillId="0" borderId="59" xfId="1" applyFont="1" applyBorder="1" applyAlignment="1">
      <alignment vertical="center"/>
    </xf>
    <xf numFmtId="0" fontId="9" fillId="0" borderId="0" xfId="1" applyFont="1" applyAlignment="1">
      <alignment horizontal="center" vertical="center"/>
    </xf>
    <xf numFmtId="0" fontId="7" fillId="0" borderId="0" xfId="1" applyFont="1" applyAlignment="1">
      <alignment horizontal="center" vertical="center" wrapText="1"/>
    </xf>
    <xf numFmtId="0" fontId="7" fillId="0" borderId="12" xfId="1" applyFont="1" applyBorder="1" applyAlignment="1">
      <alignment vertical="center"/>
    </xf>
    <xf numFmtId="0" fontId="7" fillId="0" borderId="26" xfId="1" applyFont="1" applyBorder="1" applyAlignment="1">
      <alignment vertical="center"/>
    </xf>
    <xf numFmtId="0" fontId="7" fillId="0" borderId="0" xfId="1" applyFont="1" applyAlignment="1">
      <alignment vertical="center" shrinkToFit="1"/>
    </xf>
    <xf numFmtId="0" fontId="7" fillId="0" borderId="33" xfId="1" applyFont="1" applyBorder="1" applyAlignment="1">
      <alignment vertical="center"/>
    </xf>
    <xf numFmtId="0" fontId="7" fillId="0" borderId="52" xfId="1" applyFont="1" applyBorder="1" applyAlignment="1">
      <alignment horizontal="right" vertical="center"/>
    </xf>
    <xf numFmtId="0" fontId="7" fillId="0" borderId="51" xfId="1" applyFont="1" applyBorder="1" applyAlignment="1">
      <alignment horizontal="right" vertical="center"/>
    </xf>
    <xf numFmtId="0" fontId="7" fillId="0" borderId="51" xfId="1" applyFont="1" applyBorder="1" applyAlignment="1">
      <alignment horizontal="center" vertical="center"/>
    </xf>
    <xf numFmtId="0" fontId="4" fillId="0" borderId="11" xfId="1" applyFont="1" applyBorder="1" applyAlignment="1">
      <alignment vertical="center" shrinkToFit="1"/>
    </xf>
    <xf numFmtId="0" fontId="2" fillId="0" borderId="5" xfId="1" applyFont="1" applyBorder="1"/>
    <xf numFmtId="0" fontId="10" fillId="0" borderId="5" xfId="1" applyFont="1" applyBorder="1" applyAlignment="1">
      <alignment horizontal="right" vertical="center"/>
    </xf>
    <xf numFmtId="0" fontId="7" fillId="0" borderId="9" xfId="1" applyFont="1" applyBorder="1" applyAlignment="1">
      <alignment vertical="center"/>
    </xf>
    <xf numFmtId="0" fontId="7" fillId="0" borderId="54" xfId="1" applyFont="1" applyBorder="1" applyAlignment="1">
      <alignment vertical="center" wrapText="1"/>
    </xf>
    <xf numFmtId="0" fontId="7" fillId="0" borderId="31" xfId="1" applyFont="1" applyBorder="1" applyAlignment="1">
      <alignment vertical="center" wrapText="1"/>
    </xf>
    <xf numFmtId="0" fontId="7" fillId="0" borderId="55" xfId="1" applyFont="1" applyBorder="1" applyAlignment="1">
      <alignment vertical="center" wrapText="1"/>
    </xf>
    <xf numFmtId="0" fontId="4" fillId="0" borderId="1" xfId="1" applyFont="1" applyBorder="1" applyAlignment="1">
      <alignment vertical="center" shrinkToFit="1"/>
    </xf>
    <xf numFmtId="0" fontId="4" fillId="0" borderId="2" xfId="1" applyFont="1" applyBorder="1" applyAlignment="1">
      <alignment vertical="center" shrinkToFit="1"/>
    </xf>
    <xf numFmtId="0" fontId="7" fillId="0" borderId="55" xfId="1" applyFont="1" applyBorder="1" applyAlignment="1">
      <alignment vertical="center"/>
    </xf>
    <xf numFmtId="0" fontId="2" fillId="0" borderId="0" xfId="1" applyFont="1" applyAlignment="1">
      <alignment horizontal="center"/>
    </xf>
    <xf numFmtId="177" fontId="7" fillId="0" borderId="0" xfId="1" applyNumberFormat="1" applyFont="1" applyAlignment="1">
      <alignment vertical="center"/>
    </xf>
    <xf numFmtId="0" fontId="7" fillId="0" borderId="9" xfId="1" applyFont="1" applyBorder="1" applyAlignment="1">
      <alignment horizontal="center" vertical="center"/>
    </xf>
    <xf numFmtId="0" fontId="7" fillId="0" borderId="12" xfId="1" applyFont="1" applyBorder="1" applyAlignment="1">
      <alignment horizontal="center" vertical="center"/>
    </xf>
    <xf numFmtId="0" fontId="7" fillId="0" borderId="9" xfId="1" applyFont="1" applyBorder="1" applyAlignment="1">
      <alignment horizontal="right" vertical="center"/>
    </xf>
    <xf numFmtId="0" fontId="6" fillId="0" borderId="12" xfId="1" applyBorder="1" applyAlignment="1">
      <alignment vertical="center"/>
    </xf>
    <xf numFmtId="0" fontId="7" fillId="0" borderId="0" xfId="1" applyFont="1" applyAlignment="1">
      <alignment horizontal="left" vertical="center"/>
    </xf>
    <xf numFmtId="0" fontId="7" fillId="0" borderId="0" xfId="1" applyFont="1" applyAlignment="1" applyProtection="1">
      <alignment horizontal="center" vertical="center"/>
      <protection locked="0"/>
    </xf>
    <xf numFmtId="0" fontId="4" fillId="0" borderId="30" xfId="1" applyFont="1" applyBorder="1" applyAlignment="1">
      <alignment vertical="center"/>
    </xf>
    <xf numFmtId="0" fontId="7" fillId="0" borderId="1" xfId="1" applyFont="1" applyBorder="1" applyAlignment="1">
      <alignment vertical="center" wrapText="1"/>
    </xf>
    <xf numFmtId="0" fontId="2" fillId="0" borderId="3" xfId="1" applyFont="1" applyBorder="1"/>
    <xf numFmtId="0" fontId="5" fillId="0" borderId="10" xfId="1" applyFont="1" applyBorder="1" applyAlignment="1">
      <alignment vertical="center"/>
    </xf>
    <xf numFmtId="0" fontId="7" fillId="0" borderId="12" xfId="1" applyFont="1" applyBorder="1" applyAlignment="1">
      <alignment vertical="center"/>
    </xf>
    <xf numFmtId="0" fontId="7" fillId="0" borderId="9" xfId="1" applyFont="1" applyBorder="1" applyAlignment="1">
      <alignment vertical="center"/>
    </xf>
    <xf numFmtId="0" fontId="7" fillId="0" borderId="31" xfId="1" applyFont="1" applyBorder="1" applyAlignment="1">
      <alignment vertical="center" wrapText="1"/>
    </xf>
    <xf numFmtId="0" fontId="7" fillId="0" borderId="0" xfId="1" applyFont="1" applyAlignment="1">
      <alignment vertical="center"/>
    </xf>
    <xf numFmtId="0" fontId="7" fillId="0" borderId="0" xfId="1" applyFont="1" applyAlignment="1">
      <alignment horizontal="center" vertical="center"/>
    </xf>
    <xf numFmtId="0" fontId="7" fillId="0" borderId="10" xfId="1" applyFont="1" applyBorder="1" applyAlignment="1">
      <alignment vertical="center"/>
    </xf>
    <xf numFmtId="0" fontId="7" fillId="0" borderId="0" xfId="1" applyFont="1" applyAlignment="1">
      <alignment vertical="center"/>
    </xf>
    <xf numFmtId="0" fontId="7" fillId="0" borderId="56" xfId="1" applyFont="1" applyBorder="1" applyAlignment="1">
      <alignment horizontal="center" vertical="center"/>
    </xf>
    <xf numFmtId="0" fontId="7" fillId="0" borderId="0" xfId="1" applyFont="1" applyBorder="1" applyAlignment="1">
      <alignment vertical="center"/>
    </xf>
    <xf numFmtId="0" fontId="7" fillId="0" borderId="0" xfId="1" applyFont="1" applyAlignment="1">
      <alignment horizontal="center" vertical="center"/>
    </xf>
    <xf numFmtId="0" fontId="7" fillId="0" borderId="10" xfId="1" applyFont="1" applyBorder="1" applyAlignment="1">
      <alignment vertical="center"/>
    </xf>
    <xf numFmtId="0" fontId="7" fillId="0" borderId="12" xfId="1" applyFont="1" applyBorder="1" applyAlignment="1">
      <alignment vertical="center"/>
    </xf>
    <xf numFmtId="0" fontId="9" fillId="0" borderId="0" xfId="1"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7" fillId="0" borderId="6" xfId="1" applyFont="1" applyBorder="1" applyAlignment="1">
      <alignment vertical="center"/>
    </xf>
    <xf numFmtId="0" fontId="7" fillId="0" borderId="8" xfId="1" applyFont="1" applyBorder="1" applyAlignment="1">
      <alignment vertical="center"/>
    </xf>
    <xf numFmtId="180" fontId="7" fillId="0" borderId="1" xfId="1" applyNumberFormat="1" applyFont="1" applyBorder="1" applyAlignment="1">
      <alignment vertical="center"/>
    </xf>
    <xf numFmtId="180" fontId="7" fillId="0" borderId="2" xfId="1" applyNumberFormat="1" applyFont="1" applyBorder="1" applyAlignment="1">
      <alignment vertical="center"/>
    </xf>
    <xf numFmtId="180" fontId="7" fillId="0" borderId="0" xfId="1" applyNumberFormat="1" applyFont="1" applyAlignment="1">
      <alignment vertical="center"/>
    </xf>
    <xf numFmtId="0" fontId="6" fillId="0" borderId="0" xfId="1" applyAlignment="1">
      <alignment vertical="center"/>
    </xf>
    <xf numFmtId="0" fontId="7" fillId="0" borderId="21" xfId="1" applyFont="1" applyBorder="1" applyAlignment="1">
      <alignment vertical="center" wrapText="1"/>
    </xf>
    <xf numFmtId="0" fontId="7" fillId="0" borderId="33" xfId="1" applyFont="1" applyBorder="1" applyAlignment="1">
      <alignment vertical="center" wrapText="1"/>
    </xf>
    <xf numFmtId="179" fontId="12" fillId="0" borderId="0" xfId="1" applyNumberFormat="1" applyFont="1" applyAlignment="1">
      <alignment vertical="center"/>
    </xf>
    <xf numFmtId="177" fontId="7" fillId="0" borderId="56" xfId="1" applyNumberFormat="1" applyFont="1" applyBorder="1" applyAlignment="1">
      <alignment vertical="center" wrapText="1"/>
    </xf>
    <xf numFmtId="178" fontId="7" fillId="0" borderId="51" xfId="1" applyNumberFormat="1" applyFont="1" applyBorder="1" applyAlignment="1">
      <alignment horizontal="center" vertical="center" wrapText="1"/>
    </xf>
    <xf numFmtId="0" fontId="7" fillId="0" borderId="0" xfId="1" applyFont="1" applyAlignment="1">
      <alignment vertical="top"/>
    </xf>
    <xf numFmtId="0" fontId="6" fillId="2" borderId="9" xfId="1" applyFill="1" applyBorder="1"/>
    <xf numFmtId="0" fontId="6" fillId="0" borderId="9" xfId="1" applyBorder="1"/>
    <xf numFmtId="0" fontId="6" fillId="0" borderId="0" xfId="1"/>
    <xf numFmtId="0" fontId="6" fillId="0" borderId="49" xfId="1" applyBorder="1" applyAlignment="1" applyProtection="1">
      <alignment vertical="center"/>
      <protection locked="0"/>
    </xf>
    <xf numFmtId="0" fontId="7" fillId="0" borderId="0" xfId="1" applyFont="1" applyAlignment="1" applyProtection="1">
      <alignment vertical="center"/>
    </xf>
    <xf numFmtId="0" fontId="7" fillId="0" borderId="7" xfId="1" applyFont="1" applyBorder="1" applyAlignment="1" applyProtection="1">
      <alignment vertical="center"/>
    </xf>
    <xf numFmtId="0" fontId="7" fillId="0" borderId="1" xfId="1" applyFont="1" applyBorder="1" applyAlignment="1" applyProtection="1">
      <alignment vertical="center"/>
    </xf>
    <xf numFmtId="0" fontId="7" fillId="0" borderId="2" xfId="1" applyFont="1" applyBorder="1" applyAlignment="1" applyProtection="1">
      <alignment vertical="center"/>
    </xf>
    <xf numFmtId="0" fontId="7" fillId="0" borderId="2" xfId="1" applyFont="1" applyBorder="1" applyAlignment="1" applyProtection="1">
      <alignment horizontal="left" vertical="center" wrapText="1" indent="1"/>
    </xf>
    <xf numFmtId="0" fontId="7" fillId="0" borderId="4" xfId="1" applyFont="1" applyBorder="1" applyAlignment="1" applyProtection="1">
      <alignment vertical="center"/>
    </xf>
    <xf numFmtId="0" fontId="7" fillId="0" borderId="0" xfId="1" applyFont="1" applyAlignment="1" applyProtection="1">
      <alignment horizontal="left" vertical="center" wrapText="1" indent="1"/>
    </xf>
    <xf numFmtId="0" fontId="7" fillId="0" borderId="0" xfId="1" applyFont="1" applyAlignment="1" applyProtection="1">
      <alignment horizontal="right" vertical="center"/>
    </xf>
    <xf numFmtId="0" fontId="7" fillId="0" borderId="54" xfId="1" applyFont="1" applyBorder="1" applyAlignment="1" applyProtection="1">
      <alignment vertical="center"/>
    </xf>
    <xf numFmtId="0" fontId="7" fillId="0" borderId="52" xfId="1" applyFont="1" applyBorder="1" applyAlignment="1" applyProtection="1">
      <alignment vertical="center"/>
    </xf>
    <xf numFmtId="0" fontId="7" fillId="0" borderId="51" xfId="1" applyFont="1" applyBorder="1" applyAlignment="1" applyProtection="1">
      <alignment vertical="center"/>
    </xf>
    <xf numFmtId="0" fontId="7" fillId="0" borderId="50" xfId="1" applyFont="1" applyBorder="1" applyAlignment="1" applyProtection="1">
      <alignment vertical="center"/>
    </xf>
    <xf numFmtId="0" fontId="7" fillId="0" borderId="31" xfId="1" applyFont="1" applyBorder="1" applyAlignment="1" applyProtection="1">
      <alignment vertical="center" wrapText="1"/>
    </xf>
    <xf numFmtId="0" fontId="7" fillId="0" borderId="44" xfId="1" applyFont="1" applyBorder="1" applyAlignment="1" applyProtection="1">
      <alignment vertical="center"/>
    </xf>
    <xf numFmtId="0" fontId="7" fillId="0" borderId="4" xfId="1" applyFont="1" applyBorder="1" applyAlignment="1" applyProtection="1">
      <alignment horizontal="right" vertical="center"/>
    </xf>
    <xf numFmtId="0" fontId="4" fillId="0" borderId="10" xfId="1" applyFont="1" applyBorder="1" applyAlignment="1" applyProtection="1">
      <alignment vertical="center" shrinkToFit="1"/>
    </xf>
    <xf numFmtId="0" fontId="4" fillId="0" borderId="12" xfId="1" applyFont="1" applyBorder="1" applyAlignment="1" applyProtection="1">
      <alignment vertical="center" shrinkToFit="1"/>
    </xf>
    <xf numFmtId="0" fontId="4" fillId="0" borderId="10" xfId="1" applyFont="1" applyBorder="1" applyAlignment="1" applyProtection="1">
      <alignment vertical="center"/>
    </xf>
    <xf numFmtId="0" fontId="4" fillId="0" borderId="12" xfId="1" applyFont="1" applyBorder="1" applyAlignment="1" applyProtection="1">
      <alignment vertical="center"/>
    </xf>
    <xf numFmtId="0" fontId="7" fillId="0" borderId="0" xfId="1" applyFont="1" applyAlignment="1" applyProtection="1">
      <alignment horizontal="center" vertical="center"/>
    </xf>
    <xf numFmtId="0" fontId="7" fillId="0" borderId="10" xfId="1" applyFont="1" applyBorder="1" applyAlignment="1" applyProtection="1">
      <alignment vertical="center" wrapText="1"/>
    </xf>
    <xf numFmtId="0" fontId="7" fillId="0" borderId="12" xfId="1" applyFont="1" applyBorder="1" applyAlignment="1" applyProtection="1">
      <alignment vertical="center" wrapText="1"/>
    </xf>
    <xf numFmtId="0" fontId="7" fillId="0" borderId="32" xfId="1" applyFont="1" applyBorder="1" applyAlignment="1" applyProtection="1">
      <alignment vertical="center" wrapText="1"/>
    </xf>
    <xf numFmtId="0" fontId="7" fillId="0" borderId="6" xfId="1" applyFont="1" applyBorder="1" applyAlignment="1" applyProtection="1">
      <alignment horizontal="right" vertical="center"/>
    </xf>
    <xf numFmtId="0" fontId="7" fillId="0" borderId="7" xfId="1" applyFont="1" applyBorder="1" applyAlignment="1" applyProtection="1">
      <alignment horizontal="right" vertical="center"/>
    </xf>
    <xf numFmtId="0" fontId="7" fillId="0" borderId="7" xfId="1" applyFont="1" applyBorder="1" applyAlignment="1" applyProtection="1">
      <alignment horizontal="center" vertical="center"/>
    </xf>
    <xf numFmtId="0" fontId="7" fillId="0" borderId="61" xfId="1" applyFont="1" applyBorder="1" applyAlignment="1" applyProtection="1">
      <alignment vertical="center"/>
    </xf>
    <xf numFmtId="0" fontId="7" fillId="0" borderId="31" xfId="1" applyFont="1" applyBorder="1" applyAlignment="1" applyProtection="1">
      <alignment vertical="center"/>
    </xf>
    <xf numFmtId="0" fontId="7" fillId="0" borderId="1" xfId="1" applyFont="1" applyBorder="1" applyAlignment="1" applyProtection="1">
      <alignment horizontal="right" vertical="center"/>
    </xf>
    <xf numFmtId="0" fontId="7" fillId="0" borderId="2" xfId="1" applyFont="1" applyBorder="1" applyAlignment="1" applyProtection="1">
      <alignment horizontal="right" vertical="center"/>
    </xf>
    <xf numFmtId="0" fontId="7" fillId="0" borderId="2" xfId="1" applyFont="1" applyBorder="1" applyAlignment="1" applyProtection="1">
      <alignment horizontal="center" vertical="center"/>
    </xf>
    <xf numFmtId="0" fontId="7" fillId="0" borderId="62" xfId="1" applyFont="1" applyBorder="1" applyAlignment="1" applyProtection="1">
      <alignment vertical="center"/>
    </xf>
    <xf numFmtId="0" fontId="7" fillId="0" borderId="55" xfId="1" applyFont="1" applyBorder="1" applyAlignment="1" applyProtection="1">
      <alignment vertical="center" wrapText="1"/>
    </xf>
    <xf numFmtId="0" fontId="7" fillId="0" borderId="58" xfId="1" applyFont="1" applyBorder="1" applyAlignment="1" applyProtection="1">
      <alignment vertical="top" wrapText="1"/>
    </xf>
    <xf numFmtId="0" fontId="7" fillId="0" borderId="56" xfId="1" applyFont="1" applyBorder="1" applyAlignment="1" applyProtection="1">
      <alignment vertical="top" wrapText="1"/>
    </xf>
    <xf numFmtId="0" fontId="7" fillId="0" borderId="59" xfId="1" applyFont="1" applyBorder="1" applyAlignment="1" applyProtection="1">
      <alignment vertical="top" wrapText="1"/>
    </xf>
    <xf numFmtId="0" fontId="7" fillId="0" borderId="0" xfId="1" applyFont="1" applyAlignment="1" applyProtection="1">
      <alignment vertical="center" wrapText="1"/>
    </xf>
    <xf numFmtId="0" fontId="2" fillId="0" borderId="0" xfId="1" applyFont="1" applyProtection="1"/>
    <xf numFmtId="0" fontId="2" fillId="0" borderId="4" xfId="1" applyFont="1" applyBorder="1" applyProtection="1"/>
    <xf numFmtId="0" fontId="7" fillId="0" borderId="0" xfId="1" applyFont="1" applyAlignment="1" applyProtection="1">
      <alignment horizontal="center" vertical="top" wrapText="1"/>
    </xf>
    <xf numFmtId="0" fontId="11" fillId="0" borderId="25" xfId="1" applyFont="1" applyBorder="1" applyAlignment="1">
      <alignment horizontal="distributed" vertical="center"/>
    </xf>
    <xf numFmtId="0" fontId="7" fillId="2" borderId="27" xfId="1" applyFont="1" applyFill="1" applyBorder="1" applyAlignment="1" applyProtection="1">
      <alignment vertical="center" wrapText="1"/>
      <protection locked="0"/>
    </xf>
    <xf numFmtId="0" fontId="7" fillId="2" borderId="28" xfId="1" applyFont="1" applyFill="1" applyBorder="1" applyAlignment="1" applyProtection="1">
      <alignment vertical="center" wrapText="1"/>
      <protection locked="0"/>
    </xf>
    <xf numFmtId="0" fontId="7" fillId="0" borderId="2" xfId="1" applyFont="1" applyBorder="1" applyAlignment="1">
      <alignment horizontal="center" vertical="center"/>
    </xf>
    <xf numFmtId="0" fontId="9" fillId="0" borderId="0" xfId="1" applyFont="1" applyAlignment="1">
      <alignment horizontal="center" vertical="center"/>
    </xf>
    <xf numFmtId="0" fontId="7" fillId="0" borderId="13" xfId="1"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2" borderId="16" xfId="1" applyFont="1" applyFill="1" applyBorder="1" applyAlignment="1" applyProtection="1">
      <alignment vertical="center" wrapText="1"/>
      <protection locked="0"/>
    </xf>
    <xf numFmtId="0" fontId="7" fillId="2" borderId="17" xfId="1" applyFont="1" applyFill="1" applyBorder="1" applyAlignment="1" applyProtection="1">
      <alignment vertical="center" wrapText="1"/>
      <protection locked="0"/>
    </xf>
    <xf numFmtId="0" fontId="7" fillId="2" borderId="18" xfId="1" applyFont="1" applyFill="1" applyBorder="1" applyAlignment="1" applyProtection="1">
      <alignment vertical="center" wrapText="1"/>
      <protection locked="0"/>
    </xf>
    <xf numFmtId="0" fontId="7" fillId="2" borderId="19" xfId="1" applyFont="1" applyFill="1" applyBorder="1" applyAlignment="1" applyProtection="1">
      <alignment vertical="center" wrapText="1"/>
      <protection locked="0"/>
    </xf>
    <xf numFmtId="0" fontId="7" fillId="2" borderId="11" xfId="1" applyFont="1" applyFill="1" applyBorder="1" applyAlignment="1" applyProtection="1">
      <alignment vertical="center" wrapText="1"/>
      <protection locked="0"/>
    </xf>
    <xf numFmtId="0" fontId="2" fillId="2" borderId="11" xfId="1" applyFont="1" applyFill="1" applyBorder="1" applyAlignment="1" applyProtection="1">
      <alignment vertical="center" wrapText="1"/>
      <protection locked="0"/>
    </xf>
    <xf numFmtId="0" fontId="2" fillId="2" borderId="20" xfId="1" applyFont="1" applyFill="1" applyBorder="1" applyAlignment="1" applyProtection="1">
      <alignment vertical="center" wrapText="1"/>
      <protection locked="0"/>
    </xf>
    <xf numFmtId="0" fontId="7" fillId="2" borderId="20" xfId="1" applyFont="1" applyFill="1" applyBorder="1" applyAlignment="1" applyProtection="1">
      <alignment vertical="center" wrapText="1"/>
      <protection locked="0"/>
    </xf>
    <xf numFmtId="0" fontId="7" fillId="2" borderId="21" xfId="1" applyFont="1" applyFill="1" applyBorder="1" applyAlignment="1" applyProtection="1">
      <alignment vertical="center" wrapText="1"/>
      <protection locked="0"/>
    </xf>
    <xf numFmtId="0" fontId="7" fillId="2" borderId="22" xfId="1" applyFont="1" applyFill="1" applyBorder="1" applyAlignment="1" applyProtection="1">
      <alignment vertical="center" wrapText="1"/>
      <protection locked="0"/>
    </xf>
    <xf numFmtId="0" fontId="2" fillId="2" borderId="22" xfId="1" applyFont="1" applyFill="1" applyBorder="1" applyAlignment="1" applyProtection="1">
      <alignment vertical="center" wrapText="1"/>
      <protection locked="0"/>
    </xf>
    <xf numFmtId="0" fontId="2" fillId="2" borderId="23" xfId="1" applyFont="1" applyFill="1" applyBorder="1" applyAlignment="1" applyProtection="1">
      <alignment vertical="center" wrapText="1"/>
      <protection locked="0"/>
    </xf>
    <xf numFmtId="0" fontId="3" fillId="0" borderId="12" xfId="1" applyFont="1" applyBorder="1" applyAlignment="1">
      <alignment horizontal="center" vertical="center"/>
    </xf>
    <xf numFmtId="0" fontId="3" fillId="0" borderId="30" xfId="1" applyFont="1" applyBorder="1" applyAlignment="1">
      <alignment horizontal="center" vertical="center"/>
    </xf>
    <xf numFmtId="0" fontId="11" fillId="0" borderId="9" xfId="1" applyFont="1" applyBorder="1" applyAlignment="1">
      <alignment horizontal="center" vertical="center" textRotation="255"/>
    </xf>
    <xf numFmtId="0" fontId="4" fillId="0" borderId="11" xfId="1" applyFont="1" applyBorder="1" applyAlignment="1">
      <alignment horizontal="distributed" vertical="center" shrinkToFit="1"/>
    </xf>
    <xf numFmtId="0" fontId="7" fillId="0" borderId="9" xfId="1" applyFont="1" applyBorder="1" applyAlignment="1">
      <alignment horizontal="center" vertical="center"/>
    </xf>
    <xf numFmtId="0" fontId="7" fillId="0" borderId="10" xfId="1" applyFont="1" applyBorder="1" applyAlignment="1">
      <alignment horizontal="center" vertical="center"/>
    </xf>
    <xf numFmtId="0" fontId="11" fillId="0" borderId="11" xfId="1" applyFont="1" applyBorder="1" applyAlignment="1">
      <alignment horizontal="distributed" vertical="center" wrapText="1"/>
    </xf>
    <xf numFmtId="0" fontId="7" fillId="2" borderId="10" xfId="1" applyFont="1" applyFill="1" applyBorder="1" applyAlignment="1" applyProtection="1">
      <alignment vertical="center" wrapText="1"/>
      <protection locked="0"/>
    </xf>
    <xf numFmtId="0" fontId="11" fillId="0" borderId="29" xfId="1" applyFont="1" applyBorder="1" applyAlignment="1">
      <alignment horizontal="center" vertical="center" textRotation="255"/>
    </xf>
    <xf numFmtId="0" fontId="11" fillId="0" borderId="2" xfId="1" applyFont="1" applyBorder="1" applyAlignment="1">
      <alignment horizontal="center" vertical="center" textRotation="255"/>
    </xf>
    <xf numFmtId="0" fontId="11" fillId="0" borderId="3"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0" xfId="1" applyFont="1" applyAlignment="1">
      <alignment horizontal="center" vertical="center" textRotation="255"/>
    </xf>
    <xf numFmtId="0" fontId="11" fillId="0" borderId="5"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7" xfId="1" applyFont="1" applyBorder="1" applyAlignment="1">
      <alignment horizontal="center" vertical="center" textRotation="255"/>
    </xf>
    <xf numFmtId="0" fontId="11" fillId="0" borderId="8" xfId="1" applyFont="1" applyBorder="1" applyAlignment="1">
      <alignment horizontal="center" vertical="center" textRotation="255"/>
    </xf>
    <xf numFmtId="0" fontId="7" fillId="0" borderId="9" xfId="1" applyFont="1" applyBorder="1" applyAlignment="1">
      <alignment horizontal="center" vertical="center" wrapText="1"/>
    </xf>
    <xf numFmtId="0" fontId="3" fillId="0" borderId="10" xfId="1" applyFont="1" applyBorder="1" applyAlignment="1">
      <alignment horizontal="center" vertical="center" shrinkToFit="1"/>
    </xf>
    <xf numFmtId="0" fontId="3" fillId="0" borderId="11" xfId="1" applyFont="1" applyBorder="1" applyAlignment="1">
      <alignment horizontal="center" vertical="center" shrinkToFit="1"/>
    </xf>
    <xf numFmtId="0" fontId="3" fillId="0" borderId="12" xfId="1" applyFont="1" applyBorder="1" applyAlignment="1">
      <alignment horizontal="center" vertical="center" shrinkToFit="1"/>
    </xf>
    <xf numFmtId="0" fontId="3" fillId="2" borderId="9" xfId="1" applyFont="1" applyFill="1" applyBorder="1" applyAlignment="1" applyProtection="1">
      <alignment horizontal="center" vertical="center" shrinkToFit="1"/>
      <protection locked="0"/>
    </xf>
    <xf numFmtId="0" fontId="3" fillId="2" borderId="30" xfId="1" applyFont="1" applyFill="1" applyBorder="1" applyAlignment="1" applyProtection="1">
      <alignment horizontal="center" vertical="center" shrinkToFit="1"/>
      <protection locked="0"/>
    </xf>
    <xf numFmtId="0" fontId="11" fillId="0" borderId="11" xfId="1" applyFont="1" applyBorder="1" applyAlignment="1">
      <alignment vertical="center" shrinkToFit="1"/>
    </xf>
    <xf numFmtId="0" fontId="3" fillId="0" borderId="20" xfId="1" applyFont="1" applyBorder="1" applyAlignment="1">
      <alignment horizontal="center" vertical="center" shrinkToFit="1"/>
    </xf>
    <xf numFmtId="176" fontId="2" fillId="2" borderId="2" xfId="2" applyNumberFormat="1" applyFont="1" applyFill="1" applyBorder="1" applyAlignment="1" applyProtection="1">
      <alignment vertical="center"/>
      <protection locked="0"/>
    </xf>
    <xf numFmtId="0" fontId="7" fillId="0" borderId="11" xfId="1" applyFont="1" applyBorder="1" applyAlignment="1">
      <alignment horizontal="distributed" vertical="center"/>
    </xf>
    <xf numFmtId="0" fontId="4" fillId="2" borderId="10" xfId="1" applyFont="1" applyFill="1" applyBorder="1" applyAlignment="1" applyProtection="1">
      <alignment horizontal="left" vertical="top" wrapText="1"/>
      <protection locked="0"/>
    </xf>
    <xf numFmtId="0" fontId="4" fillId="2" borderId="11" xfId="1" applyFont="1" applyFill="1" applyBorder="1" applyAlignment="1" applyProtection="1">
      <alignment horizontal="left" vertical="top" wrapText="1"/>
      <protection locked="0"/>
    </xf>
    <xf numFmtId="0" fontId="4" fillId="2" borderId="20" xfId="1" applyFont="1" applyFill="1" applyBorder="1" applyAlignment="1" applyProtection="1">
      <alignment horizontal="left" vertical="top" wrapText="1"/>
      <protection locked="0"/>
    </xf>
    <xf numFmtId="0" fontId="11" fillId="0" borderId="9" xfId="1" applyFont="1" applyBorder="1" applyAlignment="1">
      <alignment horizontal="center" vertical="center" wrapText="1"/>
    </xf>
    <xf numFmtId="0" fontId="7" fillId="2" borderId="10" xfId="1" applyFont="1" applyFill="1" applyBorder="1" applyAlignment="1" applyProtection="1">
      <alignment horizontal="center" vertical="center" shrinkToFit="1"/>
      <protection locked="0"/>
    </xf>
    <xf numFmtId="0" fontId="7" fillId="2" borderId="11" xfId="1" applyFont="1" applyFill="1" applyBorder="1" applyAlignment="1" applyProtection="1">
      <alignment horizontal="center" vertical="center" shrinkToFit="1"/>
      <protection locked="0"/>
    </xf>
    <xf numFmtId="0" fontId="7" fillId="2" borderId="20" xfId="1" applyFont="1" applyFill="1" applyBorder="1" applyAlignment="1" applyProtection="1">
      <alignment horizontal="center" vertical="center" shrinkToFit="1"/>
      <protection locked="0"/>
    </xf>
    <xf numFmtId="0" fontId="11" fillId="0" borderId="2" xfId="1" applyFont="1" applyBorder="1" applyAlignment="1">
      <alignment horizontal="distributed" wrapText="1"/>
    </xf>
    <xf numFmtId="0" fontId="7" fillId="0" borderId="2" xfId="1" applyFont="1" applyBorder="1" applyAlignment="1">
      <alignment horizontal="distributed"/>
    </xf>
    <xf numFmtId="176" fontId="2" fillId="0" borderId="2" xfId="2" applyNumberFormat="1" applyFont="1" applyFill="1" applyBorder="1" applyAlignment="1" applyProtection="1">
      <alignment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176" fontId="2" fillId="2" borderId="11" xfId="2" applyNumberFormat="1" applyFont="1" applyFill="1" applyBorder="1" applyAlignment="1" applyProtection="1">
      <alignment vertical="center"/>
      <protection locked="0"/>
    </xf>
    <xf numFmtId="0" fontId="7" fillId="0" borderId="22" xfId="1" applyFont="1" applyBorder="1" applyAlignment="1">
      <alignment horizontal="distributed" vertical="center"/>
    </xf>
    <xf numFmtId="176" fontId="12" fillId="2" borderId="34" xfId="1" applyNumberFormat="1" applyFont="1" applyFill="1" applyBorder="1" applyAlignment="1" applyProtection="1">
      <alignment vertical="center"/>
      <protection locked="0"/>
    </xf>
    <xf numFmtId="176" fontId="12" fillId="2" borderId="22" xfId="1" applyNumberFormat="1" applyFont="1" applyFill="1" applyBorder="1" applyAlignment="1" applyProtection="1">
      <alignment vertical="center"/>
      <protection locked="0"/>
    </xf>
    <xf numFmtId="0" fontId="3" fillId="0" borderId="33" xfId="1" applyFont="1" applyBorder="1" applyAlignment="1">
      <alignment horizontal="center" vertical="center"/>
    </xf>
    <xf numFmtId="0" fontId="3" fillId="0" borderId="34" xfId="1" applyFont="1" applyBorder="1" applyAlignment="1">
      <alignment horizontal="center" vertical="center"/>
    </xf>
    <xf numFmtId="177" fontId="7" fillId="0" borderId="22" xfId="1" applyNumberFormat="1" applyFont="1" applyBorder="1" applyAlignment="1">
      <alignment horizontal="distributed" vertical="center" wrapText="1"/>
    </xf>
    <xf numFmtId="178" fontId="7" fillId="0" borderId="34" xfId="0" applyNumberFormat="1" applyFont="1" applyBorder="1" applyAlignment="1">
      <alignment horizontal="center" vertical="center" wrapText="1"/>
    </xf>
    <xf numFmtId="178" fontId="7" fillId="0" borderId="22" xfId="0" applyNumberFormat="1" applyFont="1" applyBorder="1" applyAlignment="1">
      <alignment horizontal="center" vertical="center" wrapText="1"/>
    </xf>
    <xf numFmtId="0" fontId="7" fillId="2" borderId="10" xfId="1" applyFont="1" applyFill="1" applyBorder="1" applyAlignment="1" applyProtection="1">
      <alignment vertical="center" shrinkToFit="1"/>
      <protection locked="0"/>
    </xf>
    <xf numFmtId="0" fontId="7" fillId="2" borderId="11" xfId="1" applyFont="1" applyFill="1" applyBorder="1" applyAlignment="1" applyProtection="1">
      <alignment vertical="center" shrinkToFit="1"/>
      <protection locked="0"/>
    </xf>
    <xf numFmtId="0" fontId="2" fillId="2" borderId="11" xfId="1" applyFont="1" applyFill="1" applyBorder="1" applyAlignment="1" applyProtection="1">
      <alignment vertical="center" shrinkToFit="1"/>
      <protection locked="0"/>
    </xf>
    <xf numFmtId="0" fontId="2" fillId="2" borderId="12" xfId="1" applyFont="1" applyFill="1" applyBorder="1" applyAlignment="1" applyProtection="1">
      <alignment vertical="center" shrinkToFit="1"/>
      <protection locked="0"/>
    </xf>
    <xf numFmtId="0" fontId="7" fillId="2" borderId="12" xfId="1" applyFont="1" applyFill="1" applyBorder="1" applyAlignment="1" applyProtection="1">
      <alignment vertical="center" shrinkToFit="1"/>
      <protection locked="0"/>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12" fillId="0" borderId="0" xfId="1" applyFont="1" applyAlignment="1" applyProtection="1">
      <alignment horizontal="center" vertical="center"/>
    </xf>
    <xf numFmtId="0" fontId="7" fillId="0" borderId="2" xfId="1" applyFont="1" applyBorder="1" applyAlignment="1" applyProtection="1">
      <alignment horizontal="center" vertical="center"/>
    </xf>
    <xf numFmtId="0" fontId="7" fillId="0" borderId="3" xfId="1" applyFont="1" applyBorder="1" applyAlignment="1" applyProtection="1">
      <alignment horizontal="center" vertical="center"/>
    </xf>
    <xf numFmtId="0" fontId="7" fillId="0" borderId="7" xfId="1" applyFont="1" applyBorder="1" applyAlignment="1" applyProtection="1">
      <alignment horizontal="center" vertical="center"/>
    </xf>
    <xf numFmtId="0" fontId="7" fillId="0" borderId="8" xfId="1" applyFont="1" applyBorder="1" applyAlignment="1" applyProtection="1">
      <alignment horizontal="center" vertical="center"/>
    </xf>
    <xf numFmtId="177" fontId="7" fillId="4" borderId="6" xfId="1" applyNumberFormat="1" applyFont="1" applyFill="1" applyBorder="1" applyAlignment="1" applyProtection="1">
      <alignment horizontal="right" vertical="center"/>
      <protection locked="0"/>
    </xf>
    <xf numFmtId="177" fontId="7" fillId="4" borderId="7" xfId="1" applyNumberFormat="1" applyFont="1" applyFill="1" applyBorder="1" applyAlignment="1" applyProtection="1">
      <alignment horizontal="right" vertical="center"/>
      <protection locked="0"/>
    </xf>
    <xf numFmtId="177" fontId="7" fillId="4" borderId="10" xfId="1" applyNumberFormat="1" applyFont="1" applyFill="1" applyBorder="1" applyAlignment="1" applyProtection="1">
      <alignment horizontal="center" vertical="center"/>
      <protection locked="0"/>
    </xf>
    <xf numFmtId="177" fontId="7" fillId="4" borderId="11" xfId="1" applyNumberFormat="1" applyFont="1" applyFill="1" applyBorder="1" applyAlignment="1" applyProtection="1">
      <alignment horizontal="center" vertical="center"/>
      <protection locked="0"/>
    </xf>
    <xf numFmtId="177" fontId="7" fillId="0" borderId="11" xfId="1" applyNumberFormat="1" applyFont="1" applyFill="1" applyBorder="1" applyAlignment="1" applyProtection="1">
      <alignment horizontal="center" vertical="center"/>
    </xf>
    <xf numFmtId="177" fontId="7" fillId="0" borderId="12" xfId="1" applyNumberFormat="1" applyFont="1" applyFill="1" applyBorder="1" applyAlignment="1" applyProtection="1">
      <alignment horizontal="center" vertical="center"/>
    </xf>
    <xf numFmtId="0" fontId="7" fillId="0" borderId="10" xfId="1" applyFont="1" applyBorder="1" applyAlignment="1" applyProtection="1">
      <alignment horizontal="center" vertical="center"/>
    </xf>
    <xf numFmtId="0" fontId="7" fillId="0" borderId="11" xfId="1" applyFont="1" applyBorder="1" applyAlignment="1" applyProtection="1">
      <alignment horizontal="center" vertical="center"/>
    </xf>
    <xf numFmtId="0" fontId="7" fillId="0" borderId="12" xfId="1" applyFont="1" applyBorder="1" applyAlignment="1" applyProtection="1">
      <alignment horizontal="center" vertical="center"/>
    </xf>
    <xf numFmtId="0" fontId="7" fillId="0" borderId="43" xfId="1" applyFont="1" applyBorder="1" applyAlignment="1" applyProtection="1">
      <alignment horizontal="center" vertical="center"/>
    </xf>
    <xf numFmtId="0" fontId="7" fillId="0" borderId="40" xfId="1" applyFont="1" applyBorder="1" applyAlignment="1" applyProtection="1">
      <alignment horizontal="center" vertical="center"/>
    </xf>
    <xf numFmtId="180" fontId="12" fillId="4" borderId="41" xfId="1" applyNumberFormat="1" applyFont="1" applyFill="1" applyBorder="1" applyAlignment="1" applyProtection="1">
      <alignment vertical="center"/>
      <protection locked="0"/>
    </xf>
    <xf numFmtId="180" fontId="12" fillId="4" borderId="40" xfId="1" applyNumberFormat="1" applyFont="1" applyFill="1" applyBorder="1" applyAlignment="1" applyProtection="1">
      <alignment vertical="center"/>
      <protection locked="0"/>
    </xf>
    <xf numFmtId="0" fontId="7" fillId="0" borderId="60" xfId="1" applyFont="1" applyBorder="1" applyAlignment="1" applyProtection="1">
      <alignment horizontal="center" vertical="center"/>
    </xf>
    <xf numFmtId="0" fontId="7" fillId="0" borderId="1" xfId="1" applyFont="1" applyBorder="1" applyAlignment="1" applyProtection="1">
      <alignment horizontal="center" vertical="center" shrinkToFit="1"/>
    </xf>
    <xf numFmtId="0" fontId="7" fillId="0" borderId="6" xfId="1" applyFont="1" applyBorder="1" applyAlignment="1" applyProtection="1">
      <alignment horizontal="center" vertical="center" shrinkToFit="1"/>
    </xf>
    <xf numFmtId="0" fontId="7" fillId="0" borderId="2" xfId="1" applyFont="1" applyBorder="1" applyAlignment="1" applyProtection="1">
      <alignment horizontal="distributed" vertical="center" wrapText="1"/>
    </xf>
    <xf numFmtId="0" fontId="7" fillId="0" borderId="7" xfId="1" applyFont="1" applyBorder="1" applyAlignment="1" applyProtection="1">
      <alignment horizontal="distributed" vertical="center" wrapText="1"/>
    </xf>
    <xf numFmtId="0" fontId="7" fillId="0" borderId="3" xfId="1" applyFont="1" applyBorder="1" applyAlignment="1" applyProtection="1">
      <alignment horizontal="center" vertical="center" shrinkToFit="1"/>
    </xf>
    <xf numFmtId="0" fontId="7" fillId="0" borderId="8" xfId="1" applyFont="1" applyBorder="1" applyAlignment="1" applyProtection="1">
      <alignment horizontal="center" vertical="center" shrinkToFit="1"/>
    </xf>
    <xf numFmtId="0" fontId="7" fillId="0" borderId="1" xfId="1" applyFont="1" applyBorder="1" applyAlignment="1" applyProtection="1">
      <alignment horizontal="center" vertical="center"/>
    </xf>
    <xf numFmtId="0" fontId="7" fillId="0" borderId="48" xfId="1" applyFont="1" applyBorder="1" applyAlignment="1" applyProtection="1">
      <alignment horizontal="center" vertical="center"/>
    </xf>
    <xf numFmtId="0" fontId="7" fillId="0" borderId="6" xfId="1" applyFont="1" applyBorder="1" applyAlignment="1" applyProtection="1">
      <alignment horizontal="center" vertical="center"/>
    </xf>
    <xf numFmtId="0" fontId="7" fillId="0" borderId="46" xfId="1" applyFont="1" applyBorder="1" applyAlignment="1" applyProtection="1">
      <alignment horizontal="center" vertical="center"/>
    </xf>
    <xf numFmtId="0" fontId="7" fillId="0" borderId="47" xfId="1" applyFont="1" applyBorder="1" applyAlignment="1" applyProtection="1">
      <alignment horizontal="center" vertical="center"/>
    </xf>
    <xf numFmtId="0" fontId="7" fillId="0" borderId="45" xfId="1" applyFont="1" applyBorder="1" applyAlignment="1" applyProtection="1">
      <alignment horizontal="center" vertical="center"/>
    </xf>
    <xf numFmtId="180" fontId="7" fillId="4" borderId="71" xfId="1" applyNumberFormat="1" applyFont="1" applyFill="1" applyBorder="1" applyAlignment="1" applyProtection="1">
      <alignment horizontal="center" vertical="center"/>
      <protection locked="0"/>
    </xf>
    <xf numFmtId="180" fontId="7" fillId="4" borderId="7" xfId="1" applyNumberFormat="1" applyFont="1" applyFill="1" applyBorder="1" applyAlignment="1" applyProtection="1">
      <alignment horizontal="center" vertical="center"/>
      <protection locked="0"/>
    </xf>
    <xf numFmtId="0" fontId="7" fillId="0" borderId="51" xfId="1" applyFont="1" applyBorder="1" applyAlignment="1" applyProtection="1">
      <alignment horizontal="left" vertical="center" wrapText="1"/>
    </xf>
    <xf numFmtId="0" fontId="7" fillId="0" borderId="53" xfId="1" applyFont="1" applyBorder="1" applyAlignment="1" applyProtection="1">
      <alignment horizontal="left" vertical="center" wrapText="1"/>
    </xf>
    <xf numFmtId="0" fontId="7" fillId="0" borderId="0" xfId="1" applyFont="1" applyAlignment="1" applyProtection="1">
      <alignment horizontal="left" vertical="center" wrapText="1"/>
    </xf>
    <xf numFmtId="0" fontId="7" fillId="0" borderId="5" xfId="1" applyFont="1" applyBorder="1" applyAlignment="1" applyProtection="1">
      <alignment horizontal="left" vertical="center" wrapText="1"/>
    </xf>
    <xf numFmtId="0" fontId="7" fillId="0" borderId="7" xfId="1" applyFont="1" applyBorder="1" applyAlignment="1" applyProtection="1">
      <alignment horizontal="left" vertical="center" wrapText="1"/>
    </xf>
    <xf numFmtId="0" fontId="7" fillId="0" borderId="8" xfId="1" applyFont="1" applyBorder="1" applyAlignment="1" applyProtection="1">
      <alignment horizontal="left" vertical="center" wrapText="1"/>
    </xf>
    <xf numFmtId="0" fontId="7" fillId="0" borderId="11" xfId="1" applyFont="1" applyBorder="1" applyAlignment="1" applyProtection="1">
      <alignment horizontal="distributed" vertical="center" wrapText="1" shrinkToFit="1"/>
    </xf>
    <xf numFmtId="180" fontId="7" fillId="4" borderId="10" xfId="1" applyNumberFormat="1" applyFont="1" applyFill="1" applyBorder="1" applyAlignment="1" applyProtection="1">
      <alignment horizontal="center" vertical="center"/>
      <protection locked="0"/>
    </xf>
    <xf numFmtId="180" fontId="7" fillId="4" borderId="11" xfId="1" applyNumberFormat="1" applyFont="1" applyFill="1" applyBorder="1" applyAlignment="1" applyProtection="1">
      <alignment horizontal="center" vertical="center"/>
      <protection locked="0"/>
    </xf>
    <xf numFmtId="0" fontId="7" fillId="0" borderId="11" xfId="1" applyFont="1" applyBorder="1" applyAlignment="1" applyProtection="1">
      <alignment horizontal="distributed" vertical="center" wrapText="1"/>
    </xf>
    <xf numFmtId="0" fontId="7" fillId="0" borderId="2" xfId="1" applyFont="1" applyBorder="1" applyAlignment="1" applyProtection="1">
      <alignment horizontal="distributed" vertical="center"/>
    </xf>
    <xf numFmtId="0" fontId="7" fillId="0" borderId="7" xfId="1" applyFont="1" applyBorder="1" applyAlignment="1" applyProtection="1">
      <alignment horizontal="distributed" vertical="center"/>
    </xf>
    <xf numFmtId="0" fontId="7" fillId="0" borderId="2" xfId="1" applyFont="1" applyBorder="1" applyAlignment="1" applyProtection="1">
      <alignment horizontal="left" vertical="center" wrapText="1"/>
    </xf>
    <xf numFmtId="0" fontId="7" fillId="0" borderId="3" xfId="1" applyFont="1" applyBorder="1" applyAlignment="1" applyProtection="1">
      <alignment horizontal="left" vertical="center" wrapText="1"/>
    </xf>
    <xf numFmtId="0" fontId="7" fillId="0" borderId="56" xfId="1" applyFont="1" applyBorder="1" applyAlignment="1" applyProtection="1">
      <alignment horizontal="left" vertical="center" wrapText="1"/>
    </xf>
    <xf numFmtId="0" fontId="7" fillId="0" borderId="57" xfId="1" applyFont="1" applyBorder="1" applyAlignment="1" applyProtection="1">
      <alignment horizontal="left" vertical="center" wrapText="1"/>
    </xf>
    <xf numFmtId="177" fontId="7" fillId="3" borderId="64" xfId="1" applyNumberFormat="1" applyFont="1" applyFill="1" applyBorder="1" applyAlignment="1" applyProtection="1">
      <alignment horizontal="center" vertical="center" shrinkToFit="1"/>
    </xf>
    <xf numFmtId="177" fontId="7" fillId="3" borderId="12" xfId="1" applyNumberFormat="1" applyFont="1" applyFill="1" applyBorder="1" applyAlignment="1" applyProtection="1">
      <alignment horizontal="center" vertical="center" shrinkToFit="1"/>
    </xf>
    <xf numFmtId="179" fontId="7" fillId="3" borderId="10" xfId="1" applyNumberFormat="1" applyFont="1" applyFill="1" applyBorder="1" applyAlignment="1" applyProtection="1">
      <alignment horizontal="center" vertical="center" shrinkToFit="1"/>
    </xf>
    <xf numFmtId="179" fontId="7" fillId="3" borderId="11" xfId="1" applyNumberFormat="1" applyFont="1" applyFill="1" applyBorder="1" applyAlignment="1" applyProtection="1">
      <alignment horizontal="center" vertical="center" shrinkToFit="1"/>
    </xf>
    <xf numFmtId="179" fontId="7" fillId="3" borderId="66" xfId="1" applyNumberFormat="1" applyFont="1" applyFill="1" applyBorder="1" applyAlignment="1" applyProtection="1">
      <alignment horizontal="center" vertical="center" shrinkToFit="1"/>
    </xf>
    <xf numFmtId="177" fontId="7" fillId="4" borderId="10" xfId="1" applyNumberFormat="1" applyFont="1" applyFill="1" applyBorder="1" applyAlignment="1" applyProtection="1">
      <alignment horizontal="center" vertical="center" shrinkToFit="1"/>
      <protection locked="0"/>
    </xf>
    <xf numFmtId="177" fontId="7" fillId="4" borderId="11" xfId="1" applyNumberFormat="1" applyFont="1" applyFill="1" applyBorder="1" applyAlignment="1" applyProtection="1">
      <alignment horizontal="center" vertical="center" shrinkToFit="1"/>
      <protection locked="0"/>
    </xf>
    <xf numFmtId="177" fontId="7" fillId="4" borderId="66" xfId="1" applyNumberFormat="1" applyFont="1" applyFill="1" applyBorder="1" applyAlignment="1" applyProtection="1">
      <alignment horizontal="center" vertical="center" shrinkToFit="1"/>
      <protection locked="0"/>
    </xf>
    <xf numFmtId="0" fontId="7" fillId="0" borderId="11" xfId="1" applyFont="1" applyBorder="1" applyAlignment="1" applyProtection="1">
      <alignment horizontal="center" vertical="center" shrinkToFit="1"/>
    </xf>
    <xf numFmtId="0" fontId="7" fillId="4" borderId="10" xfId="1" applyFont="1" applyFill="1" applyBorder="1" applyAlignment="1" applyProtection="1">
      <alignment horizontal="center" vertical="center"/>
      <protection locked="0"/>
    </xf>
    <xf numFmtId="0" fontId="7" fillId="4" borderId="11" xfId="1" applyFont="1" applyFill="1" applyBorder="1" applyAlignment="1" applyProtection="1">
      <alignment horizontal="center" vertical="center"/>
      <protection locked="0"/>
    </xf>
    <xf numFmtId="0" fontId="7" fillId="4" borderId="12" xfId="1" applyFont="1" applyFill="1" applyBorder="1" applyAlignment="1" applyProtection="1">
      <alignment horizontal="center" vertical="center"/>
      <protection locked="0"/>
    </xf>
    <xf numFmtId="180" fontId="7" fillId="4" borderId="10" xfId="1" applyNumberFormat="1" applyFont="1" applyFill="1" applyBorder="1" applyAlignment="1" applyProtection="1">
      <alignment horizontal="center" vertical="center" shrinkToFit="1"/>
      <protection locked="0"/>
    </xf>
    <xf numFmtId="180" fontId="7" fillId="4" borderId="11" xfId="1" applyNumberFormat="1" applyFont="1" applyFill="1" applyBorder="1" applyAlignment="1" applyProtection="1">
      <alignment horizontal="center" vertical="center" shrinkToFit="1"/>
      <protection locked="0"/>
    </xf>
    <xf numFmtId="0" fontId="7" fillId="0" borderId="12" xfId="1" applyFont="1" applyBorder="1" applyAlignment="1" applyProtection="1">
      <alignment horizontal="center" vertical="center" shrinkToFit="1"/>
    </xf>
    <xf numFmtId="177" fontId="7" fillId="4" borderId="72" xfId="1" applyNumberFormat="1" applyFont="1" applyFill="1" applyBorder="1" applyAlignment="1" applyProtection="1">
      <alignment horizontal="right" vertical="center"/>
      <protection locked="0"/>
    </xf>
    <xf numFmtId="177" fontId="7" fillId="4" borderId="71" xfId="1" applyNumberFormat="1" applyFont="1" applyFill="1" applyBorder="1" applyAlignment="1" applyProtection="1">
      <alignment horizontal="right" vertical="center"/>
      <protection locked="0"/>
    </xf>
    <xf numFmtId="0" fontId="7" fillId="0" borderId="66" xfId="1" applyFont="1" applyBorder="1" applyAlignment="1" applyProtection="1">
      <alignment horizontal="center" vertical="center"/>
    </xf>
    <xf numFmtId="177" fontId="7" fillId="0" borderId="64" xfId="1" applyNumberFormat="1" applyFont="1" applyBorder="1" applyAlignment="1" applyProtection="1">
      <alignment horizontal="center" vertical="center"/>
    </xf>
    <xf numFmtId="177" fontId="7" fillId="0" borderId="11" xfId="1" applyNumberFormat="1" applyFont="1" applyBorder="1" applyAlignment="1" applyProtection="1">
      <alignment horizontal="center" vertical="center"/>
    </xf>
    <xf numFmtId="177" fontId="7" fillId="0" borderId="12" xfId="1" applyNumberFormat="1" applyFont="1" applyBorder="1" applyAlignment="1" applyProtection="1">
      <alignment horizontal="center" vertical="center"/>
    </xf>
    <xf numFmtId="0" fontId="7" fillId="0" borderId="0" xfId="1" applyFont="1" applyAlignment="1">
      <alignment horizontal="center" vertical="center"/>
    </xf>
    <xf numFmtId="0" fontId="7" fillId="0" borderId="0" xfId="1" applyFont="1" applyAlignment="1">
      <alignment vertical="center" shrinkToFit="1"/>
    </xf>
    <xf numFmtId="177" fontId="7" fillId="0" borderId="10" xfId="1" applyNumberFormat="1" applyFont="1" applyFill="1" applyBorder="1" applyAlignment="1" applyProtection="1">
      <alignment horizontal="center" vertical="center" shrinkToFit="1"/>
    </xf>
    <xf numFmtId="177" fontId="7" fillId="0" borderId="11" xfId="1" applyNumberFormat="1" applyFont="1" applyFill="1" applyBorder="1" applyAlignment="1" applyProtection="1">
      <alignment horizontal="center" vertical="center" shrinkToFit="1"/>
    </xf>
    <xf numFmtId="177" fontId="7" fillId="0" borderId="66" xfId="1" applyNumberFormat="1" applyFont="1" applyFill="1" applyBorder="1" applyAlignment="1" applyProtection="1">
      <alignment horizontal="center" vertical="center" shrinkToFit="1"/>
    </xf>
    <xf numFmtId="0" fontId="7" fillId="0" borderId="6" xfId="1" applyFont="1" applyBorder="1" applyAlignment="1">
      <alignment horizontal="left" vertical="center"/>
    </xf>
    <xf numFmtId="0" fontId="7" fillId="0" borderId="8" xfId="1" applyFont="1" applyBorder="1" applyAlignment="1">
      <alignment horizontal="left" vertical="center"/>
    </xf>
    <xf numFmtId="0" fontId="7" fillId="0" borderId="10" xfId="1" applyFont="1" applyBorder="1" applyAlignment="1">
      <alignment horizontal="left" vertical="center"/>
    </xf>
    <xf numFmtId="0" fontId="7" fillId="0" borderId="12" xfId="1" applyFont="1" applyBorder="1" applyAlignment="1">
      <alignment horizontal="left" vertical="center"/>
    </xf>
    <xf numFmtId="0" fontId="7" fillId="0" borderId="69" xfId="1" applyFont="1" applyBorder="1" applyAlignment="1">
      <alignment horizontal="left" vertical="center"/>
    </xf>
    <xf numFmtId="0" fontId="7" fillId="0" borderId="70" xfId="1" applyFont="1" applyBorder="1" applyAlignment="1">
      <alignment horizontal="left" vertical="center"/>
    </xf>
    <xf numFmtId="0" fontId="7" fillId="0" borderId="67" xfId="1" applyFont="1" applyBorder="1" applyAlignment="1" applyProtection="1">
      <alignment horizontal="center" vertical="center"/>
      <protection locked="0"/>
    </xf>
    <xf numFmtId="0" fontId="7" fillId="0" borderId="68" xfId="1" applyFont="1" applyBorder="1" applyAlignment="1" applyProtection="1">
      <alignment horizontal="center" vertical="center"/>
      <protection locked="0"/>
    </xf>
    <xf numFmtId="0" fontId="7" fillId="0" borderId="9" xfId="1" applyFont="1" applyBorder="1" applyAlignment="1">
      <alignment horizontal="left" vertical="center"/>
    </xf>
    <xf numFmtId="0" fontId="7" fillId="0" borderId="9" xfId="1" applyFont="1" applyBorder="1" applyAlignment="1">
      <alignment horizontal="right" vertical="center"/>
    </xf>
    <xf numFmtId="0" fontId="7" fillId="4" borderId="10" xfId="1" applyFont="1" applyFill="1" applyBorder="1" applyAlignment="1" applyProtection="1">
      <alignment vertical="center"/>
      <protection locked="0"/>
    </xf>
    <xf numFmtId="0" fontId="7" fillId="4" borderId="11" xfId="1" applyFont="1" applyFill="1" applyBorder="1" applyAlignment="1" applyProtection="1">
      <alignment vertical="center"/>
      <protection locked="0"/>
    </xf>
    <xf numFmtId="0" fontId="7" fillId="4" borderId="12" xfId="1" applyFont="1" applyFill="1" applyBorder="1" applyAlignment="1" applyProtection="1">
      <alignment vertical="center"/>
      <protection locked="0"/>
    </xf>
    <xf numFmtId="181" fontId="7" fillId="3" borderId="10" xfId="1" applyNumberFormat="1" applyFont="1" applyFill="1" applyBorder="1" applyAlignment="1" applyProtection="1">
      <alignment horizontal="center" vertical="center" shrinkToFit="1"/>
    </xf>
    <xf numFmtId="181" fontId="7" fillId="3" borderId="11" xfId="1" applyNumberFormat="1" applyFont="1" applyFill="1" applyBorder="1" applyAlignment="1" applyProtection="1">
      <alignment horizontal="center" vertical="center" shrinkToFit="1"/>
    </xf>
    <xf numFmtId="181" fontId="7" fillId="3" borderId="66" xfId="1" applyNumberFormat="1" applyFont="1" applyFill="1" applyBorder="1" applyAlignment="1" applyProtection="1">
      <alignment horizontal="center" vertical="center" shrinkToFit="1"/>
    </xf>
    <xf numFmtId="179" fontId="7" fillId="4" borderId="9" xfId="1" applyNumberFormat="1" applyFont="1" applyFill="1" applyBorder="1" applyAlignment="1" applyProtection="1">
      <alignment vertical="center"/>
      <protection locked="0"/>
    </xf>
    <xf numFmtId="0" fontId="7" fillId="4" borderId="9" xfId="1" applyFont="1" applyFill="1" applyBorder="1" applyAlignment="1" applyProtection="1">
      <alignment vertical="center" shrinkToFit="1"/>
      <protection locked="0"/>
    </xf>
    <xf numFmtId="179" fontId="7" fillId="0" borderId="9" xfId="1" applyNumberFormat="1" applyFont="1" applyBorder="1" applyAlignment="1">
      <alignment vertical="center"/>
    </xf>
    <xf numFmtId="3" fontId="7" fillId="4" borderId="9" xfId="1" applyNumberFormat="1" applyFont="1" applyFill="1" applyBorder="1" applyAlignment="1" applyProtection="1">
      <alignment vertical="center"/>
      <protection locked="0"/>
    </xf>
    <xf numFmtId="0" fontId="7" fillId="0" borderId="51" xfId="1" applyFont="1" applyBorder="1" applyAlignment="1">
      <alignment horizontal="left" vertical="center" wrapText="1"/>
    </xf>
    <xf numFmtId="0" fontId="7" fillId="0" borderId="53" xfId="1" applyFont="1" applyBorder="1" applyAlignment="1">
      <alignment horizontal="left" vertical="center" wrapText="1"/>
    </xf>
    <xf numFmtId="0" fontId="7" fillId="0" borderId="0" xfId="1" applyFont="1" applyAlignment="1">
      <alignment horizontal="left" vertical="center" wrapText="1"/>
    </xf>
    <xf numFmtId="0" fontId="7" fillId="0" borderId="5" xfId="1" applyFont="1" applyBorder="1" applyAlignment="1">
      <alignment horizontal="left" vertical="center" wrapText="1"/>
    </xf>
    <xf numFmtId="0" fontId="7" fillId="0" borderId="56" xfId="1" applyFont="1" applyBorder="1" applyAlignment="1">
      <alignment horizontal="left" vertical="center" wrapText="1"/>
    </xf>
    <xf numFmtId="0" fontId="7" fillId="0" borderId="57" xfId="1" applyFont="1" applyBorder="1" applyAlignment="1">
      <alignment horizontal="left" vertical="center" wrapText="1"/>
    </xf>
    <xf numFmtId="0" fontId="4" fillId="0" borderId="11" xfId="1" applyFont="1" applyBorder="1" applyAlignment="1">
      <alignment horizontal="distributed" vertical="center" wrapText="1"/>
    </xf>
    <xf numFmtId="0" fontId="4" fillId="0" borderId="11" xfId="1" applyFont="1" applyBorder="1" applyAlignment="1">
      <alignment horizontal="distributed" vertical="center"/>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179" fontId="7" fillId="0" borderId="10" xfId="1" applyNumberFormat="1" applyFont="1" applyBorder="1" applyAlignment="1">
      <alignment horizontal="center" vertical="center"/>
    </xf>
    <xf numFmtId="179" fontId="7" fillId="0" borderId="11" xfId="1" applyNumberFormat="1" applyFont="1" applyBorder="1" applyAlignment="1">
      <alignment horizontal="center" vertical="center"/>
    </xf>
    <xf numFmtId="179" fontId="7" fillId="0" borderId="12" xfId="1" applyNumberFormat="1" applyFont="1" applyBorder="1" applyAlignment="1">
      <alignment horizontal="center" vertical="center"/>
    </xf>
    <xf numFmtId="0" fontId="7" fillId="4" borderId="9" xfId="1" applyFont="1" applyFill="1" applyBorder="1" applyAlignment="1" applyProtection="1">
      <alignment horizontal="center" vertical="center"/>
      <protection locked="0"/>
    </xf>
    <xf numFmtId="0" fontId="7" fillId="0" borderId="2" xfId="1" applyFont="1" applyBorder="1" applyAlignment="1">
      <alignment horizontal="distributed" wrapText="1" shrinkToFit="1"/>
    </xf>
    <xf numFmtId="0" fontId="7" fillId="0" borderId="6" xfId="1" applyFont="1" applyBorder="1" applyAlignment="1">
      <alignment horizontal="center" vertical="center" shrinkToFit="1"/>
    </xf>
    <xf numFmtId="0" fontId="7" fillId="0" borderId="7" xfId="1" applyFont="1" applyBorder="1" applyAlignment="1">
      <alignment horizontal="center" vertical="center" shrinkToFit="1"/>
    </xf>
    <xf numFmtId="0" fontId="7" fillId="0" borderId="8" xfId="1" applyFont="1" applyBorder="1" applyAlignment="1">
      <alignment horizontal="center" vertical="center" shrinkToFit="1"/>
    </xf>
    <xf numFmtId="0" fontId="7" fillId="0" borderId="1" xfId="1" applyFont="1" applyBorder="1" applyAlignment="1">
      <alignment horizontal="center" vertical="center"/>
    </xf>
    <xf numFmtId="0" fontId="7" fillId="0" borderId="48"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46" xfId="1" applyFont="1" applyBorder="1" applyAlignment="1">
      <alignment horizontal="center" vertical="center"/>
    </xf>
    <xf numFmtId="0" fontId="7" fillId="0" borderId="47" xfId="1" applyFont="1" applyBorder="1" applyAlignment="1">
      <alignment horizontal="center" vertical="center"/>
    </xf>
    <xf numFmtId="0" fontId="7" fillId="0" borderId="45" xfId="1" applyFont="1" applyBorder="1" applyAlignment="1">
      <alignment horizontal="center" vertical="center"/>
    </xf>
    <xf numFmtId="180" fontId="7" fillId="3" borderId="63" xfId="1" applyNumberFormat="1" applyFont="1" applyFill="1" applyBorder="1" applyAlignment="1" applyProtection="1">
      <alignment horizontal="center" vertical="center"/>
      <protection locked="0"/>
    </xf>
    <xf numFmtId="180" fontId="7" fillId="3" borderId="2" xfId="1" applyNumberFormat="1" applyFont="1" applyFill="1" applyBorder="1" applyAlignment="1" applyProtection="1">
      <alignment horizontal="center" vertical="center"/>
      <protection locked="0"/>
    </xf>
    <xf numFmtId="180" fontId="7" fillId="3" borderId="3" xfId="1" applyNumberFormat="1" applyFont="1" applyFill="1" applyBorder="1" applyAlignment="1" applyProtection="1">
      <alignment horizontal="center" vertical="center"/>
      <protection locked="0"/>
    </xf>
    <xf numFmtId="38" fontId="7" fillId="4" borderId="64" xfId="3" applyFont="1" applyFill="1" applyBorder="1" applyAlignment="1" applyProtection="1">
      <alignment horizontal="right" vertical="center"/>
      <protection locked="0"/>
    </xf>
    <xf numFmtId="38" fontId="7" fillId="4" borderId="11" xfId="3" applyFont="1" applyFill="1" applyBorder="1" applyAlignment="1" applyProtection="1">
      <alignment horizontal="right" vertical="center"/>
      <protection locked="0"/>
    </xf>
    <xf numFmtId="38" fontId="7" fillId="4" borderId="1" xfId="3" applyFont="1" applyFill="1" applyBorder="1" applyAlignment="1" applyProtection="1">
      <alignment horizontal="center" vertical="center"/>
      <protection locked="0"/>
    </xf>
    <xf numFmtId="38" fontId="7" fillId="4" borderId="2" xfId="3" applyFont="1" applyFill="1" applyBorder="1" applyAlignment="1" applyProtection="1">
      <alignment horizontal="center" vertical="center"/>
      <protection locked="0"/>
    </xf>
    <xf numFmtId="38" fontId="7" fillId="4" borderId="6" xfId="3" applyFont="1" applyFill="1" applyBorder="1" applyAlignment="1" applyProtection="1">
      <alignment horizontal="center" vertical="center"/>
      <protection locked="0"/>
    </xf>
    <xf numFmtId="38" fontId="7" fillId="4" borderId="7" xfId="3" applyFont="1" applyFill="1" applyBorder="1" applyAlignment="1" applyProtection="1">
      <alignment horizontal="center" vertical="center"/>
      <protection locked="0"/>
    </xf>
    <xf numFmtId="38" fontId="7" fillId="0" borderId="2" xfId="3" applyFont="1" applyFill="1" applyBorder="1" applyAlignment="1">
      <alignment horizontal="center" vertical="center"/>
    </xf>
    <xf numFmtId="38" fontId="7" fillId="0" borderId="3" xfId="3" applyFont="1" applyFill="1" applyBorder="1" applyAlignment="1">
      <alignment horizontal="center" vertical="center"/>
    </xf>
    <xf numFmtId="38" fontId="7" fillId="0" borderId="7" xfId="3" applyFont="1" applyFill="1" applyBorder="1" applyAlignment="1">
      <alignment horizontal="center" vertical="center"/>
    </xf>
    <xf numFmtId="38" fontId="7" fillId="0" borderId="8" xfId="3" applyFont="1" applyFill="1" applyBorder="1" applyAlignment="1">
      <alignment horizontal="center" vertical="center"/>
    </xf>
    <xf numFmtId="0" fontId="7" fillId="0" borderId="11" xfId="1" applyFont="1" applyBorder="1" applyAlignment="1">
      <alignment horizontal="distributed" vertical="center" wrapText="1" shrinkToFit="1"/>
    </xf>
    <xf numFmtId="0" fontId="7" fillId="0" borderId="1" xfId="1" applyFont="1" applyBorder="1" applyAlignment="1">
      <alignment horizontal="center" vertical="center" shrinkToFit="1"/>
    </xf>
    <xf numFmtId="0" fontId="7" fillId="0" borderId="2" xfId="1" applyFont="1" applyBorder="1" applyAlignment="1">
      <alignment horizontal="distributed" vertical="center" wrapText="1"/>
    </xf>
    <xf numFmtId="0" fontId="7" fillId="0" borderId="7" xfId="1" applyFont="1" applyBorder="1" applyAlignment="1">
      <alignment horizontal="distributed" vertical="center" wrapText="1"/>
    </xf>
    <xf numFmtId="0" fontId="7" fillId="0" borderId="3" xfId="1" applyFont="1" applyBorder="1" applyAlignment="1">
      <alignment horizontal="center" vertical="center" shrinkToFit="1"/>
    </xf>
    <xf numFmtId="0" fontId="7" fillId="0" borderId="40" xfId="1" applyFont="1" applyBorder="1" applyAlignment="1">
      <alignment horizontal="distributed" vertical="center"/>
    </xf>
    <xf numFmtId="177" fontId="7" fillId="4" borderId="41" xfId="1" applyNumberFormat="1" applyFont="1" applyFill="1" applyBorder="1" applyAlignment="1" applyProtection="1">
      <alignment vertical="center"/>
      <protection locked="0"/>
    </xf>
    <xf numFmtId="177" fontId="6" fillId="4" borderId="40" xfId="1" applyNumberFormat="1" applyFill="1" applyBorder="1" applyAlignment="1" applyProtection="1">
      <alignment vertical="center"/>
      <protection locked="0"/>
    </xf>
    <xf numFmtId="0" fontId="7" fillId="0" borderId="40" xfId="1" applyFont="1" applyBorder="1" applyAlignment="1">
      <alignment horizontal="center" vertical="center"/>
    </xf>
    <xf numFmtId="0" fontId="7" fillId="0" borderId="31" xfId="1" applyFont="1" applyBorder="1" applyAlignment="1">
      <alignment horizontal="distributed" vertical="center" wrapText="1"/>
    </xf>
    <xf numFmtId="0" fontId="7" fillId="0" borderId="0" xfId="1" applyFont="1" applyAlignment="1">
      <alignment horizontal="distributed" vertical="center" wrapText="1"/>
    </xf>
    <xf numFmtId="0" fontId="7" fillId="0" borderId="0" xfId="1" applyFont="1" applyAlignment="1">
      <alignment horizontal="center" vertical="center" wrapText="1"/>
    </xf>
    <xf numFmtId="0" fontId="7" fillId="0" borderId="40" xfId="1" applyFont="1" applyBorder="1" applyAlignment="1">
      <alignment horizontal="left" vertical="center"/>
    </xf>
    <xf numFmtId="0" fontId="7" fillId="0" borderId="42" xfId="1" applyFont="1" applyBorder="1" applyAlignment="1">
      <alignment horizontal="left" vertical="center"/>
    </xf>
    <xf numFmtId="0" fontId="7" fillId="4" borderId="36" xfId="1" applyFont="1" applyFill="1" applyBorder="1" applyAlignment="1" applyProtection="1">
      <alignment vertical="center" wrapText="1"/>
      <protection locked="0"/>
    </xf>
    <xf numFmtId="0" fontId="7" fillId="4" borderId="35" xfId="1" applyFont="1" applyFill="1" applyBorder="1" applyAlignment="1" applyProtection="1">
      <alignment vertical="center" wrapText="1"/>
      <protection locked="0"/>
    </xf>
    <xf numFmtId="0" fontId="7" fillId="0" borderId="35" xfId="1" applyFont="1" applyBorder="1" applyAlignment="1">
      <alignment horizontal="right" vertical="center"/>
    </xf>
    <xf numFmtId="0" fontId="7" fillId="0" borderId="34" xfId="1" applyFont="1" applyBorder="1" applyAlignment="1">
      <alignment horizontal="right" vertical="center"/>
    </xf>
    <xf numFmtId="0" fontId="4" fillId="0" borderId="0" xfId="1" applyFont="1" applyAlignment="1">
      <alignment horizontal="left" vertical="top"/>
    </xf>
    <xf numFmtId="0" fontId="7" fillId="0" borderId="7" xfId="1" applyFont="1" applyBorder="1" applyAlignment="1">
      <alignment horizontal="center" vertical="top" wrapText="1"/>
    </xf>
    <xf numFmtId="0" fontId="7" fillId="4" borderId="37" xfId="1" applyFont="1" applyFill="1" applyBorder="1" applyAlignment="1" applyProtection="1">
      <alignment vertical="center" wrapText="1"/>
      <protection locked="0"/>
    </xf>
    <xf numFmtId="0" fontId="7" fillId="4" borderId="9" xfId="1" applyFont="1" applyFill="1" applyBorder="1" applyAlignment="1" applyProtection="1">
      <alignment vertical="center" wrapText="1"/>
      <protection locked="0"/>
    </xf>
    <xf numFmtId="0" fontId="7" fillId="0" borderId="10" xfId="1" applyFont="1" applyBorder="1" applyAlignment="1">
      <alignment horizontal="right" vertical="center"/>
    </xf>
    <xf numFmtId="0" fontId="7" fillId="0" borderId="22" xfId="1" applyFont="1" applyBorder="1" applyAlignment="1">
      <alignment horizontal="left" vertical="center"/>
    </xf>
    <xf numFmtId="0" fontId="7" fillId="0" borderId="23" xfId="1" applyFont="1" applyBorder="1" applyAlignment="1">
      <alignment horizontal="left" vertical="center"/>
    </xf>
    <xf numFmtId="0" fontId="7" fillId="4" borderId="25" xfId="1" applyFont="1" applyFill="1" applyBorder="1" applyAlignment="1" applyProtection="1">
      <alignment horizontal="center" vertical="center"/>
      <protection locked="0"/>
    </xf>
    <xf numFmtId="0" fontId="7" fillId="4" borderId="22" xfId="1" applyFont="1" applyFill="1" applyBorder="1" applyAlignment="1" applyProtection="1">
      <alignment horizontal="center" vertical="center"/>
      <protection locked="0"/>
    </xf>
    <xf numFmtId="0" fontId="7" fillId="0" borderId="25" xfId="1" applyFont="1" applyBorder="1" applyAlignment="1">
      <alignment horizontal="left" vertical="center"/>
    </xf>
    <xf numFmtId="0" fontId="7" fillId="0" borderId="65" xfId="1" applyFont="1" applyBorder="1" applyAlignment="1">
      <alignment horizontal="left" vertical="center"/>
    </xf>
    <xf numFmtId="0" fontId="7" fillId="4" borderId="58" xfId="1" applyFont="1" applyFill="1" applyBorder="1" applyAlignment="1" applyProtection="1">
      <alignment horizontal="left" vertical="top" wrapText="1"/>
      <protection locked="0"/>
    </xf>
    <xf numFmtId="0" fontId="7" fillId="4" borderId="56" xfId="1" applyFont="1" applyFill="1" applyBorder="1" applyAlignment="1" applyProtection="1">
      <alignment horizontal="left" vertical="top" wrapText="1"/>
      <protection locked="0"/>
    </xf>
    <xf numFmtId="0" fontId="7" fillId="4" borderId="59" xfId="1" applyFont="1" applyFill="1" applyBorder="1" applyAlignment="1" applyProtection="1">
      <alignment horizontal="left" vertical="top" wrapText="1"/>
      <protection locked="0"/>
    </xf>
    <xf numFmtId="0" fontId="7" fillId="0" borderId="11" xfId="1" applyFont="1" applyBorder="1" applyAlignment="1">
      <alignment horizontal="left" vertical="center"/>
    </xf>
    <xf numFmtId="0" fontId="7" fillId="0" borderId="20" xfId="1" applyFont="1" applyBorder="1" applyAlignment="1">
      <alignment horizontal="left" vertical="center"/>
    </xf>
    <xf numFmtId="0" fontId="7" fillId="0" borderId="6" xfId="1" applyFont="1" applyBorder="1" applyAlignment="1">
      <alignment vertical="center"/>
    </xf>
    <xf numFmtId="0" fontId="7" fillId="0" borderId="8" xfId="1" applyFont="1" applyBorder="1" applyAlignment="1">
      <alignment vertical="center"/>
    </xf>
    <xf numFmtId="0" fontId="7" fillId="0" borderId="10" xfId="1" applyFont="1" applyBorder="1" applyAlignment="1">
      <alignment vertical="center"/>
    </xf>
    <xf numFmtId="0" fontId="7" fillId="0" borderId="12" xfId="1" applyFont="1" applyBorder="1" applyAlignment="1">
      <alignment vertical="center"/>
    </xf>
    <xf numFmtId="0" fontId="7" fillId="4" borderId="39" xfId="1" applyFont="1" applyFill="1" applyBorder="1" applyAlignment="1" applyProtection="1">
      <alignment vertical="center" wrapText="1"/>
      <protection locked="0"/>
    </xf>
    <xf numFmtId="0" fontId="7" fillId="4" borderId="27" xfId="1" applyFont="1" applyFill="1" applyBorder="1" applyAlignment="1" applyProtection="1">
      <alignment vertical="center" wrapText="1"/>
      <protection locked="0"/>
    </xf>
    <xf numFmtId="0" fontId="7" fillId="0" borderId="27" xfId="1" applyFont="1" applyBorder="1" applyAlignment="1">
      <alignment horizontal="right" vertical="center"/>
    </xf>
    <xf numFmtId="0" fontId="7" fillId="0" borderId="38" xfId="1" applyFont="1" applyBorder="1" applyAlignment="1">
      <alignment horizontal="right" vertical="center"/>
    </xf>
    <xf numFmtId="0" fontId="7" fillId="0" borderId="11" xfId="1" applyFont="1" applyBorder="1" applyAlignment="1">
      <alignment horizontal="distributed" vertical="center" shrinkToFit="1"/>
    </xf>
    <xf numFmtId="180" fontId="7" fillId="3" borderId="9" xfId="1" applyNumberFormat="1" applyFont="1" applyFill="1" applyBorder="1" applyAlignment="1">
      <alignment horizontal="right" vertical="center"/>
    </xf>
    <xf numFmtId="0" fontId="7" fillId="3" borderId="9" xfId="1" applyFont="1" applyFill="1" applyBorder="1" applyAlignment="1">
      <alignment horizontal="right" vertical="center"/>
    </xf>
    <xf numFmtId="179" fontId="7" fillId="4" borderId="10" xfId="1" applyNumberFormat="1" applyFont="1" applyFill="1" applyBorder="1" applyAlignment="1" applyProtection="1">
      <alignment vertical="center"/>
      <protection locked="0"/>
    </xf>
    <xf numFmtId="179" fontId="7" fillId="4" borderId="11" xfId="1" applyNumberFormat="1" applyFont="1" applyFill="1" applyBorder="1" applyAlignment="1" applyProtection="1">
      <alignment vertical="center"/>
      <protection locked="0"/>
    </xf>
    <xf numFmtId="179" fontId="7" fillId="4" borderId="12" xfId="1" applyNumberFormat="1" applyFont="1" applyFill="1" applyBorder="1" applyAlignment="1" applyProtection="1">
      <alignment vertical="center"/>
      <protection locked="0"/>
    </xf>
    <xf numFmtId="3" fontId="7" fillId="4" borderId="10" xfId="1" applyNumberFormat="1" applyFont="1" applyFill="1" applyBorder="1" applyAlignment="1" applyProtection="1">
      <alignment vertical="center"/>
      <protection locked="0"/>
    </xf>
    <xf numFmtId="3" fontId="7" fillId="4" borderId="11" xfId="1" applyNumberFormat="1" applyFont="1" applyFill="1" applyBorder="1" applyAlignment="1" applyProtection="1">
      <alignment vertical="center"/>
      <protection locked="0"/>
    </xf>
    <xf numFmtId="3" fontId="7" fillId="4" borderId="12" xfId="1" applyNumberFormat="1" applyFont="1" applyFill="1" applyBorder="1" applyAlignment="1" applyProtection="1">
      <alignment vertical="center"/>
      <protection locked="0"/>
    </xf>
    <xf numFmtId="0" fontId="7" fillId="0" borderId="0" xfId="1" applyFont="1" applyAlignment="1">
      <alignment vertical="top"/>
    </xf>
    <xf numFmtId="0" fontId="11" fillId="0" borderId="22" xfId="1" applyFont="1" applyBorder="1" applyAlignment="1">
      <alignment horizontal="distributed" vertical="center" wrapText="1"/>
    </xf>
    <xf numFmtId="177" fontId="7" fillId="2" borderId="34" xfId="1" applyNumberFormat="1" applyFont="1" applyFill="1" applyBorder="1" applyAlignment="1" applyProtection="1">
      <alignment vertical="center" wrapText="1"/>
      <protection locked="0"/>
    </xf>
    <xf numFmtId="177" fontId="7" fillId="2" borderId="22" xfId="1" applyNumberFormat="1" applyFont="1" applyFill="1" applyBorder="1" applyAlignment="1" applyProtection="1">
      <alignment vertical="center" wrapText="1"/>
      <protection locked="0"/>
    </xf>
    <xf numFmtId="177" fontId="7" fillId="2" borderId="33" xfId="1" applyNumberFormat="1" applyFont="1" applyFill="1" applyBorder="1" applyAlignment="1" applyProtection="1">
      <alignment vertical="center" wrapText="1"/>
      <protection locked="0"/>
    </xf>
    <xf numFmtId="0" fontId="6" fillId="0" borderId="22" xfId="1" applyBorder="1" applyProtection="1">
      <protection locked="0"/>
    </xf>
    <xf numFmtId="0" fontId="6" fillId="0" borderId="23" xfId="1" applyBorder="1" applyProtection="1">
      <protection locked="0"/>
    </xf>
    <xf numFmtId="177" fontId="7" fillId="0" borderId="56" xfId="1" applyNumberFormat="1" applyFont="1" applyBorder="1" applyAlignment="1">
      <alignment horizontal="distributed" vertical="center" wrapText="1"/>
    </xf>
    <xf numFmtId="0" fontId="7" fillId="0" borderId="56" xfId="1" applyFont="1" applyBorder="1" applyAlignment="1">
      <alignment horizontal="center" vertical="center" wrapText="1"/>
    </xf>
    <xf numFmtId="0" fontId="7" fillId="0" borderId="56" xfId="1" applyFont="1" applyBorder="1" applyAlignment="1">
      <alignment horizontal="center" vertical="center"/>
    </xf>
    <xf numFmtId="0" fontId="7" fillId="0" borderId="59" xfId="1" applyFont="1" applyBorder="1" applyAlignment="1">
      <alignment horizontal="center" vertical="center"/>
    </xf>
    <xf numFmtId="177" fontId="7" fillId="2" borderId="10" xfId="1" applyNumberFormat="1" applyFont="1" applyFill="1" applyBorder="1" applyAlignment="1" applyProtection="1">
      <alignment vertical="center" wrapText="1"/>
      <protection locked="0"/>
    </xf>
    <xf numFmtId="177" fontId="7" fillId="2" borderId="11" xfId="1" applyNumberFormat="1" applyFont="1" applyFill="1" applyBorder="1" applyAlignment="1" applyProtection="1">
      <alignment vertical="center" wrapText="1"/>
      <protection locked="0"/>
    </xf>
    <xf numFmtId="177" fontId="7" fillId="2" borderId="12" xfId="1" applyNumberFormat="1" applyFont="1" applyFill="1" applyBorder="1" applyAlignment="1" applyProtection="1">
      <alignment vertical="center" wrapText="1"/>
      <protection locked="0"/>
    </xf>
    <xf numFmtId="0" fontId="6" fillId="0" borderId="11" xfId="1" applyBorder="1" applyProtection="1">
      <protection locked="0"/>
    </xf>
    <xf numFmtId="0" fontId="6" fillId="0" borderId="20" xfId="1" applyBorder="1" applyProtection="1">
      <protection locked="0"/>
    </xf>
    <xf numFmtId="0" fontId="3" fillId="0" borderId="54" xfId="1" applyFont="1" applyBorder="1" applyAlignment="1">
      <alignment vertical="center"/>
    </xf>
    <xf numFmtId="0" fontId="18" fillId="0" borderId="51" xfId="1" applyFont="1" applyBorder="1" applyAlignment="1">
      <alignment vertical="center"/>
    </xf>
    <xf numFmtId="0" fontId="18" fillId="0" borderId="50" xfId="1" applyFont="1" applyBorder="1" applyAlignment="1">
      <alignment vertical="center"/>
    </xf>
    <xf numFmtId="0" fontId="7" fillId="0" borderId="31" xfId="1" applyFont="1" applyBorder="1" applyAlignment="1">
      <alignment vertical="center" wrapText="1"/>
    </xf>
    <xf numFmtId="0" fontId="7" fillId="0" borderId="0" xfId="1" applyFont="1" applyAlignment="1">
      <alignment vertical="center" wrapText="1"/>
    </xf>
    <xf numFmtId="0" fontId="2" fillId="0" borderId="0" xfId="1" applyFont="1" applyAlignment="1">
      <alignment vertical="center" wrapText="1"/>
    </xf>
    <xf numFmtId="0" fontId="2" fillId="0" borderId="44" xfId="1" applyFont="1" applyBorder="1" applyAlignment="1">
      <alignment vertical="center" wrapText="1"/>
    </xf>
    <xf numFmtId="0" fontId="6" fillId="0" borderId="55" xfId="1" applyBorder="1" applyAlignment="1">
      <alignment vertical="center" wrapText="1"/>
    </xf>
    <xf numFmtId="0" fontId="6" fillId="0" borderId="56" xfId="1" applyBorder="1" applyAlignment="1">
      <alignment vertical="center" wrapText="1"/>
    </xf>
    <xf numFmtId="0" fontId="6" fillId="0" borderId="59" xfId="1" applyBorder="1" applyAlignment="1">
      <alignment vertical="center" wrapText="1"/>
    </xf>
    <xf numFmtId="0" fontId="7" fillId="2" borderId="24" xfId="1" applyFont="1" applyFill="1" applyBorder="1" applyAlignment="1" applyProtection="1">
      <alignment horizontal="right" vertical="center"/>
      <protection locked="0"/>
    </xf>
    <xf numFmtId="0" fontId="6" fillId="2" borderId="25" xfId="1" applyFill="1" applyBorder="1" applyAlignment="1" applyProtection="1">
      <alignment horizontal="right" vertical="center"/>
      <protection locked="0"/>
    </xf>
    <xf numFmtId="0" fontId="7" fillId="0" borderId="25" xfId="1" applyFont="1" applyBorder="1" applyAlignment="1">
      <alignment vertical="center"/>
    </xf>
    <xf numFmtId="0" fontId="6" fillId="0" borderId="25" xfId="1" applyBorder="1" applyAlignment="1">
      <alignment vertical="center"/>
    </xf>
    <xf numFmtId="0" fontId="6" fillId="0" borderId="26" xfId="1" applyBorder="1" applyAlignment="1">
      <alignment vertical="center"/>
    </xf>
    <xf numFmtId="0" fontId="7" fillId="2" borderId="38" xfId="1" applyFont="1" applyFill="1" applyBorder="1" applyAlignment="1" applyProtection="1">
      <alignment horizontal="right" vertical="center"/>
      <protection locked="0"/>
    </xf>
    <xf numFmtId="0" fontId="7" fillId="2" borderId="25" xfId="1" applyFont="1" applyFill="1" applyBorder="1" applyAlignment="1" applyProtection="1">
      <alignment horizontal="right" vertical="center"/>
      <protection locked="0"/>
    </xf>
    <xf numFmtId="0" fontId="6" fillId="0" borderId="65" xfId="1" applyBorder="1" applyAlignment="1">
      <alignment vertical="center"/>
    </xf>
    <xf numFmtId="0" fontId="7" fillId="0" borderId="0" xfId="1" applyFont="1" applyAlignment="1">
      <alignment vertical="center"/>
    </xf>
    <xf numFmtId="0" fontId="6" fillId="0" borderId="5" xfId="1" applyBorder="1" applyAlignment="1">
      <alignment vertical="center"/>
    </xf>
    <xf numFmtId="0" fontId="7" fillId="2" borderId="10" xfId="1" applyFont="1" applyFill="1" applyBorder="1" applyAlignment="1" applyProtection="1">
      <alignment vertical="center"/>
      <protection locked="0"/>
    </xf>
    <xf numFmtId="0" fontId="7" fillId="2" borderId="11" xfId="1" applyFont="1" applyFill="1" applyBorder="1" applyAlignment="1" applyProtection="1">
      <alignment vertical="center"/>
      <protection locked="0"/>
    </xf>
    <xf numFmtId="0" fontId="7" fillId="2" borderId="12" xfId="1" applyFont="1" applyFill="1" applyBorder="1" applyAlignment="1" applyProtection="1">
      <alignment vertical="center"/>
      <protection locked="0"/>
    </xf>
    <xf numFmtId="0" fontId="6" fillId="0" borderId="0" xfId="1" applyAlignment="1">
      <alignment vertical="center"/>
    </xf>
    <xf numFmtId="0" fontId="7" fillId="0" borderId="11" xfId="1" applyFont="1" applyBorder="1" applyAlignment="1">
      <alignment vertical="center"/>
    </xf>
  </cellXfs>
  <cellStyles count="4">
    <cellStyle name="桁区切り" xfId="3" builtinId="6"/>
    <cellStyle name="桁区切り 2" xfId="2"/>
    <cellStyle name="標準" xfId="0" builtinId="0"/>
    <cellStyle name="標準 2" xfId="1"/>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fmlaLink="$AU$18" lockText="1"/>
</file>

<file path=xl/ctrlProps/ctrlProp10.xml><?xml version="1.0" encoding="utf-8"?>
<formControlPr xmlns="http://schemas.microsoft.com/office/spreadsheetml/2009/9/main" objectType="Radio" checked="Checked" firstButton="1" fmlaLink="$AU$18" lockText="1"/>
</file>

<file path=xl/ctrlProps/ctrlProp11.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fmlaLink="$AU$8"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checked="Checked" firstButton="1" fmlaLink="$AU$32"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AU$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142875</xdr:colOff>
          <xdr:row>14</xdr:row>
          <xdr:rowOff>142875</xdr:rowOff>
        </xdr:from>
        <xdr:to>
          <xdr:col>27</xdr:col>
          <xdr:colOff>133350</xdr:colOff>
          <xdr:row>15</xdr:row>
          <xdr:rowOff>114300</xdr:rowOff>
        </xdr:to>
        <xdr:sp macro="" textlink="">
          <xdr:nvSpPr>
            <xdr:cNvPr id="23553" name="Option Button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14</xdr:row>
          <xdr:rowOff>104775</xdr:rowOff>
        </xdr:from>
        <xdr:to>
          <xdr:col>33</xdr:col>
          <xdr:colOff>9525</xdr:colOff>
          <xdr:row>15</xdr:row>
          <xdr:rowOff>142875</xdr:rowOff>
        </xdr:to>
        <xdr:sp macro="" textlink="">
          <xdr:nvSpPr>
            <xdr:cNvPr id="23554" name="Option Button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142875</xdr:colOff>
          <xdr:row>31</xdr:row>
          <xdr:rowOff>142875</xdr:rowOff>
        </xdr:from>
        <xdr:to>
          <xdr:col>27</xdr:col>
          <xdr:colOff>133350</xdr:colOff>
          <xdr:row>32</xdr:row>
          <xdr:rowOff>114300</xdr:rowOff>
        </xdr:to>
        <xdr:sp macro="" textlink="">
          <xdr:nvSpPr>
            <xdr:cNvPr id="23555" name="Option Button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31</xdr:row>
          <xdr:rowOff>104775</xdr:rowOff>
        </xdr:from>
        <xdr:to>
          <xdr:col>33</xdr:col>
          <xdr:colOff>9525</xdr:colOff>
          <xdr:row>32</xdr:row>
          <xdr:rowOff>142875</xdr:rowOff>
        </xdr:to>
        <xdr:sp macro="" textlink="">
          <xdr:nvSpPr>
            <xdr:cNvPr id="23556" name="Option Button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11</xdr:row>
          <xdr:rowOff>85725</xdr:rowOff>
        </xdr:from>
        <xdr:to>
          <xdr:col>13</xdr:col>
          <xdr:colOff>85725</xdr:colOff>
          <xdr:row>31</xdr:row>
          <xdr:rowOff>38100</xdr:rowOff>
        </xdr:to>
        <xdr:sp macro="" textlink="">
          <xdr:nvSpPr>
            <xdr:cNvPr id="23560" name="Group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12</xdr:row>
          <xdr:rowOff>66675</xdr:rowOff>
        </xdr:from>
        <xdr:to>
          <xdr:col>4</xdr:col>
          <xdr:colOff>123825</xdr:colOff>
          <xdr:row>14</xdr:row>
          <xdr:rowOff>0</xdr:rowOff>
        </xdr:to>
        <xdr:sp macro="" textlink="">
          <xdr:nvSpPr>
            <xdr:cNvPr id="23561" name="Option Button 9" descr="オプション 1"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27</xdr:row>
          <xdr:rowOff>180975</xdr:rowOff>
        </xdr:from>
        <xdr:to>
          <xdr:col>4</xdr:col>
          <xdr:colOff>104775</xdr:colOff>
          <xdr:row>28</xdr:row>
          <xdr:rowOff>190500</xdr:rowOff>
        </xdr:to>
        <xdr:sp macro="" textlink="">
          <xdr:nvSpPr>
            <xdr:cNvPr id="23562" name="Option Button 10" descr="オプション 1"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14</xdr:row>
          <xdr:rowOff>66675</xdr:rowOff>
        </xdr:from>
        <xdr:to>
          <xdr:col>34</xdr:col>
          <xdr:colOff>85725</xdr:colOff>
          <xdr:row>15</xdr:row>
          <xdr:rowOff>180975</xdr:rowOff>
        </xdr:to>
        <xdr:sp macro="" textlink="">
          <xdr:nvSpPr>
            <xdr:cNvPr id="23563" name="Group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31</xdr:row>
          <xdr:rowOff>57150</xdr:rowOff>
        </xdr:from>
        <xdr:to>
          <xdr:col>34</xdr:col>
          <xdr:colOff>38100</xdr:colOff>
          <xdr:row>32</xdr:row>
          <xdr:rowOff>190500</xdr:rowOff>
        </xdr:to>
        <xdr:sp macro="" textlink="">
          <xdr:nvSpPr>
            <xdr:cNvPr id="23564" name="Group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142875</xdr:colOff>
          <xdr:row>23</xdr:row>
          <xdr:rowOff>142875</xdr:rowOff>
        </xdr:from>
        <xdr:to>
          <xdr:col>27</xdr:col>
          <xdr:colOff>161925</xdr:colOff>
          <xdr:row>24</xdr:row>
          <xdr:rowOff>114300</xdr:rowOff>
        </xdr:to>
        <xdr:sp macro="" textlink="">
          <xdr:nvSpPr>
            <xdr:cNvPr id="24579" name="Option Button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23</xdr:row>
          <xdr:rowOff>104775</xdr:rowOff>
        </xdr:from>
        <xdr:to>
          <xdr:col>33</xdr:col>
          <xdr:colOff>38100</xdr:colOff>
          <xdr:row>24</xdr:row>
          <xdr:rowOff>142875</xdr:rowOff>
        </xdr:to>
        <xdr:sp macro="" textlink="">
          <xdr:nvSpPr>
            <xdr:cNvPr id="24580" name="Option Button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xdr:row>
          <xdr:rowOff>180975</xdr:rowOff>
        </xdr:from>
        <xdr:to>
          <xdr:col>14</xdr:col>
          <xdr:colOff>142875</xdr:colOff>
          <xdr:row>28</xdr:row>
          <xdr:rowOff>152400</xdr:rowOff>
        </xdr:to>
        <xdr:sp macro="" textlink="">
          <xdr:nvSpPr>
            <xdr:cNvPr id="24582" name="Group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9</xdr:row>
          <xdr:rowOff>276225</xdr:rowOff>
        </xdr:from>
        <xdr:to>
          <xdr:col>4</xdr:col>
          <xdr:colOff>114300</xdr:colOff>
          <xdr:row>10</xdr:row>
          <xdr:rowOff>323850</xdr:rowOff>
        </xdr:to>
        <xdr:sp macro="" textlink="">
          <xdr:nvSpPr>
            <xdr:cNvPr id="24584" name="Option Button 8" descr="オプション 1"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171450</xdr:rowOff>
        </xdr:from>
        <xdr:to>
          <xdr:col>4</xdr:col>
          <xdr:colOff>123825</xdr:colOff>
          <xdr:row>23</xdr:row>
          <xdr:rowOff>76200</xdr:rowOff>
        </xdr:to>
        <xdr:sp macro="" textlink="">
          <xdr:nvSpPr>
            <xdr:cNvPr id="24585" name="Option Button 9" descr="オプション 1"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638175</xdr:colOff>
      <xdr:row>2</xdr:row>
      <xdr:rowOff>53788</xdr:rowOff>
    </xdr:from>
    <xdr:to>
      <xdr:col>49</xdr:col>
      <xdr:colOff>1075765</xdr:colOff>
      <xdr:row>7</xdr:row>
      <xdr:rowOff>134471</xdr:rowOff>
    </xdr:to>
    <xdr:sp macro="" textlink="">
      <xdr:nvSpPr>
        <xdr:cNvPr id="2" name="吹き出し: 折線 1">
          <a:extLst>
            <a:ext uri="{FF2B5EF4-FFF2-40B4-BE49-F238E27FC236}">
              <a16:creationId xmlns:a16="http://schemas.microsoft.com/office/drawing/2014/main" id="{00000000-0008-0000-0300-000002000000}"/>
            </a:ext>
          </a:extLst>
        </xdr:cNvPr>
        <xdr:cNvSpPr/>
      </xdr:nvSpPr>
      <xdr:spPr>
        <a:xfrm>
          <a:off x="11395822" y="255494"/>
          <a:ext cx="2028825" cy="1257301"/>
        </a:xfrm>
        <a:prstGeom prst="borderCallout2">
          <a:avLst>
            <a:gd name="adj1" fmla="val 18750"/>
            <a:gd name="adj2" fmla="val -8333"/>
            <a:gd name="adj3" fmla="val 19641"/>
            <a:gd name="adj4" fmla="val -39865"/>
            <a:gd name="adj5" fmla="val 46068"/>
            <a:gd name="adj6" fmla="val -59509"/>
          </a:avLst>
        </a:prstGeom>
        <a:solidFill>
          <a:schemeClr val="accent2"/>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凡例</a:t>
          </a:r>
          <a:endParaRPr kumimoji="1" lang="en-US" altLang="ja-JP" sz="1100"/>
        </a:p>
        <a:p>
          <a:r>
            <a:rPr lang="en-US" altLang="ja-JP" sz="1100" b="0" i="0">
              <a:solidFill>
                <a:schemeClr val="lt1"/>
              </a:solidFill>
              <a:effectLst/>
              <a:latin typeface="+mn-lt"/>
              <a:ea typeface="+mn-ea"/>
              <a:cs typeface="+mn-cs"/>
            </a:rPr>
            <a:t>1</a:t>
          </a:r>
          <a:r>
            <a:rPr lang="ja-JP" altLang="ja-JP" sz="1100">
              <a:solidFill>
                <a:schemeClr val="lt1"/>
              </a:solidFill>
              <a:effectLst/>
              <a:latin typeface="+mn-lt"/>
              <a:ea typeface="+mn-ea"/>
              <a:cs typeface="+mn-cs"/>
            </a:rPr>
            <a:t> </a:t>
          </a:r>
          <a:r>
            <a:rPr lang="ja-JP" altLang="ja-JP" sz="1100" b="0" i="0">
              <a:solidFill>
                <a:schemeClr val="lt1"/>
              </a:solidFill>
              <a:effectLst/>
              <a:latin typeface="+mn-lt"/>
              <a:ea typeface="+mn-ea"/>
              <a:cs typeface="+mn-cs"/>
            </a:rPr>
            <a:t>過去の実績排出量</a:t>
          </a:r>
          <a:endParaRPr lang="ja-JP" altLang="ja-JP">
            <a:effectLst/>
          </a:endParaRPr>
        </a:p>
        <a:p>
          <a:r>
            <a:rPr lang="en-US" altLang="ja-JP" sz="1100" b="0" i="0">
              <a:solidFill>
                <a:schemeClr val="lt1"/>
              </a:solidFill>
              <a:effectLst/>
              <a:latin typeface="+mn-lt"/>
              <a:ea typeface="+mn-ea"/>
              <a:cs typeface="+mn-cs"/>
            </a:rPr>
            <a:t>2</a:t>
          </a:r>
          <a:r>
            <a:rPr lang="ja-JP" altLang="ja-JP" sz="1100">
              <a:solidFill>
                <a:schemeClr val="lt1"/>
              </a:solidFill>
              <a:effectLst/>
              <a:latin typeface="+mn-lt"/>
              <a:ea typeface="+mn-ea"/>
              <a:cs typeface="+mn-cs"/>
            </a:rPr>
            <a:t> </a:t>
          </a:r>
          <a:r>
            <a:rPr lang="ja-JP" altLang="ja-JP" sz="1100" b="0" i="0">
              <a:solidFill>
                <a:schemeClr val="lt1"/>
              </a:solidFill>
              <a:effectLst/>
              <a:latin typeface="+mn-lt"/>
              <a:ea typeface="+mn-ea"/>
              <a:cs typeface="+mn-cs"/>
            </a:rPr>
            <a:t>排出標準原単位</a:t>
          </a:r>
          <a:r>
            <a:rPr lang="ja-JP" altLang="ja-JP" sz="1100">
              <a:solidFill>
                <a:schemeClr val="lt1"/>
              </a:solidFill>
              <a:effectLst/>
              <a:latin typeface="+mn-lt"/>
              <a:ea typeface="+mn-ea"/>
              <a:cs typeface="+mn-cs"/>
            </a:rPr>
            <a:t> </a:t>
          </a:r>
          <a:endParaRPr lang="ja-JP" altLang="ja-JP">
            <a:effectLst/>
          </a:endParaRPr>
        </a:p>
        <a:p>
          <a:r>
            <a:rPr lang="en-US" altLang="ja-JP" sz="1100" b="0" i="0">
              <a:solidFill>
                <a:schemeClr val="lt1"/>
              </a:solidFill>
              <a:effectLst/>
              <a:latin typeface="+mn-lt"/>
              <a:ea typeface="+mn-ea"/>
              <a:cs typeface="+mn-cs"/>
            </a:rPr>
            <a:t>3</a:t>
          </a:r>
          <a:r>
            <a:rPr lang="ja-JP" altLang="ja-JP" sz="1100">
              <a:solidFill>
                <a:schemeClr val="lt1"/>
              </a:solidFill>
              <a:effectLst/>
              <a:latin typeface="+mn-lt"/>
              <a:ea typeface="+mn-ea"/>
              <a:cs typeface="+mn-cs"/>
            </a:rPr>
            <a:t> </a:t>
          </a:r>
          <a:r>
            <a:rPr lang="ja-JP" altLang="ja-JP" sz="1100" b="0" i="0">
              <a:solidFill>
                <a:schemeClr val="lt1"/>
              </a:solidFill>
              <a:effectLst/>
              <a:latin typeface="+mn-lt"/>
              <a:ea typeface="+mn-ea"/>
              <a:cs typeface="+mn-cs"/>
            </a:rPr>
            <a:t>その他</a:t>
          </a:r>
          <a:r>
            <a:rPr lang="ja-JP" altLang="ja-JP" sz="1100">
              <a:solidFill>
                <a:schemeClr val="lt1"/>
              </a:solidFill>
              <a:effectLst/>
              <a:latin typeface="+mn-lt"/>
              <a:ea typeface="+mn-ea"/>
              <a:cs typeface="+mn-cs"/>
            </a:rPr>
            <a:t> </a:t>
          </a:r>
          <a:endParaRPr lang="ja-JP" altLang="ja-JP">
            <a:effectLst/>
          </a:endParaRPr>
        </a:p>
        <a:p>
          <a:r>
            <a:rPr kumimoji="1" lang="en-US" altLang="ja-JP" sz="1100">
              <a:solidFill>
                <a:schemeClr val="lt1"/>
              </a:solidFill>
              <a:effectLst/>
              <a:latin typeface="+mn-lt"/>
              <a:ea typeface="+mn-ea"/>
              <a:cs typeface="+mn-cs"/>
            </a:rPr>
            <a:t>4 </a:t>
          </a:r>
          <a:r>
            <a:rPr kumimoji="1" lang="ja-JP" altLang="en-US" sz="1100">
              <a:solidFill>
                <a:schemeClr val="lt1"/>
              </a:solidFill>
              <a:effectLst/>
              <a:latin typeface="+mn-lt"/>
              <a:ea typeface="+mn-ea"/>
              <a:cs typeface="+mn-cs"/>
            </a:rPr>
            <a:t>燃料等実績排出量の平均値</a:t>
          </a:r>
          <a:endParaRPr lang="ja-JP" altLang="ja-JP">
            <a:effectLst/>
          </a:endParaRPr>
        </a:p>
        <a:p>
          <a:r>
            <a:rPr kumimoji="1" lang="en-US" altLang="ja-JP" sz="1100">
              <a:solidFill>
                <a:schemeClr val="lt1"/>
              </a:solidFill>
              <a:effectLst/>
              <a:latin typeface="+mn-lt"/>
              <a:ea typeface="+mn-ea"/>
              <a:cs typeface="+mn-cs"/>
            </a:rPr>
            <a:t>5</a:t>
          </a:r>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旧特定の基準排出量</a:t>
          </a: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47625</xdr:colOff>
          <xdr:row>23</xdr:row>
          <xdr:rowOff>38100</xdr:rowOff>
        </xdr:from>
        <xdr:to>
          <xdr:col>34</xdr:col>
          <xdr:colOff>76200</xdr:colOff>
          <xdr:row>24</xdr:row>
          <xdr:rowOff>219075</xdr:rowOff>
        </xdr:to>
        <xdr:sp macro="" textlink="">
          <xdr:nvSpPr>
            <xdr:cNvPr id="24589" name="Group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27</xdr:row>
          <xdr:rowOff>285750</xdr:rowOff>
        </xdr:from>
        <xdr:to>
          <xdr:col>4</xdr:col>
          <xdr:colOff>123825</xdr:colOff>
          <xdr:row>27</xdr:row>
          <xdr:rowOff>676275</xdr:rowOff>
        </xdr:to>
        <xdr:sp macro="" textlink="">
          <xdr:nvSpPr>
            <xdr:cNvPr id="24591" name="Option Button 15" descr="オプション 1"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5" Type="http://schemas.openxmlformats.org/officeDocument/2006/relationships/ctrlProp" Target="../ctrlProps/ctrlProp11.xml"/><Relationship Id="rId10" Type="http://schemas.openxmlformats.org/officeDocument/2006/relationships/ctrlProp" Target="../ctrlProps/ctrlProp16.xml"/><Relationship Id="rId4" Type="http://schemas.openxmlformats.org/officeDocument/2006/relationships/ctrlProp" Target="../ctrlProps/ctrlProp10.xml"/><Relationship Id="rId9" Type="http://schemas.openxmlformats.org/officeDocument/2006/relationships/ctrlProp" Target="../ctrlProps/ctrlProp1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09"/>
  <sheetViews>
    <sheetView showGridLines="0" tabSelected="1" view="pageBreakPreview" zoomScale="85" zoomScaleNormal="85" zoomScaleSheetLayoutView="85" workbookViewId="0">
      <selection activeCell="D9" sqref="D9:AP9"/>
    </sheetView>
  </sheetViews>
  <sheetFormatPr defaultColWidth="9" defaultRowHeight="12"/>
  <cols>
    <col min="1" max="1" width="2.375" style="4" customWidth="1"/>
    <col min="2" max="2" width="0.625" style="4" customWidth="1"/>
    <col min="3" max="43" width="2.375" style="4" customWidth="1"/>
    <col min="44" max="44" width="0.625" style="4" customWidth="1"/>
    <col min="45" max="45" width="2.375" style="4" customWidth="1"/>
    <col min="46" max="49" width="9" style="4" hidden="1" customWidth="1"/>
    <col min="50" max="16384" width="9" style="4"/>
  </cols>
  <sheetData>
    <row r="1" spans="1:49">
      <c r="A1" s="4" t="s">
        <v>5</v>
      </c>
    </row>
    <row r="2" spans="1:49" ht="3.75" customHeight="1">
      <c r="B2" s="5"/>
      <c r="C2" s="6"/>
      <c r="D2" s="6"/>
      <c r="E2" s="6"/>
      <c r="F2" s="7"/>
      <c r="G2" s="181"/>
      <c r="H2" s="181"/>
      <c r="I2" s="181"/>
      <c r="J2" s="8"/>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9"/>
    </row>
    <row r="3" spans="1:49" ht="18" customHeight="1">
      <c r="B3" s="10"/>
      <c r="F3" s="11"/>
      <c r="G3" s="72"/>
      <c r="H3" s="72"/>
      <c r="I3" s="72"/>
      <c r="J3" s="12"/>
      <c r="AR3" s="13"/>
    </row>
    <row r="4" spans="1:49" ht="33" customHeight="1">
      <c r="B4" s="10"/>
      <c r="D4" s="182" t="s">
        <v>6</v>
      </c>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76"/>
      <c r="AR4" s="13"/>
    </row>
    <row r="5" spans="1:49" ht="6.75" customHeight="1">
      <c r="B5" s="10"/>
      <c r="AR5" s="13"/>
    </row>
    <row r="6" spans="1:49" ht="18" customHeight="1">
      <c r="B6" s="10"/>
      <c r="D6" s="4" t="s">
        <v>7</v>
      </c>
      <c r="AR6" s="13"/>
    </row>
    <row r="7" spans="1:49" ht="18" customHeight="1" thickBot="1">
      <c r="B7" s="10"/>
      <c r="D7" s="4" t="s">
        <v>8</v>
      </c>
      <c r="AR7" s="13"/>
    </row>
    <row r="8" spans="1:49" ht="30" customHeight="1" thickBot="1">
      <c r="B8" s="10"/>
      <c r="D8" s="183" t="s">
        <v>9</v>
      </c>
      <c r="E8" s="184"/>
      <c r="F8" s="184"/>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c r="AH8" s="184"/>
      <c r="AI8" s="184"/>
      <c r="AJ8" s="184"/>
      <c r="AK8" s="184"/>
      <c r="AL8" s="184"/>
      <c r="AM8" s="184"/>
      <c r="AN8" s="184"/>
      <c r="AO8" s="184"/>
      <c r="AP8" s="185"/>
      <c r="AQ8" s="72"/>
      <c r="AR8" s="13"/>
    </row>
    <row r="9" spans="1:49" ht="24" customHeight="1" thickTop="1">
      <c r="B9" s="10"/>
      <c r="D9" s="186"/>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8"/>
      <c r="AQ9" s="77"/>
      <c r="AR9" s="13"/>
    </row>
    <row r="10" spans="1:49" ht="24" customHeight="1">
      <c r="B10" s="10"/>
      <c r="D10" s="189"/>
      <c r="E10" s="190"/>
      <c r="F10" s="190"/>
      <c r="G10" s="190"/>
      <c r="H10" s="190"/>
      <c r="I10" s="190"/>
      <c r="J10" s="190"/>
      <c r="K10" s="190"/>
      <c r="L10" s="190"/>
      <c r="M10" s="190"/>
      <c r="N10" s="190"/>
      <c r="O10" s="190"/>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2"/>
      <c r="AQ10" s="14"/>
      <c r="AR10" s="13"/>
    </row>
    <row r="11" spans="1:49" ht="24" customHeight="1">
      <c r="B11" s="10"/>
      <c r="D11" s="189"/>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0"/>
      <c r="AJ11" s="190"/>
      <c r="AK11" s="190"/>
      <c r="AL11" s="190"/>
      <c r="AM11" s="190"/>
      <c r="AN11" s="190"/>
      <c r="AO11" s="190"/>
      <c r="AP11" s="193"/>
      <c r="AQ11" s="15"/>
      <c r="AR11" s="13"/>
      <c r="AT11" s="16" t="s">
        <v>10</v>
      </c>
      <c r="AU11" s="17" t="s">
        <v>11</v>
      </c>
      <c r="AV11" s="17" t="s">
        <v>12</v>
      </c>
      <c r="AW11" s="18">
        <v>1</v>
      </c>
    </row>
    <row r="12" spans="1:49" ht="24" customHeight="1">
      <c r="B12" s="10"/>
      <c r="D12" s="189"/>
      <c r="E12" s="190"/>
      <c r="F12" s="190"/>
      <c r="G12" s="190"/>
      <c r="H12" s="190"/>
      <c r="I12" s="190"/>
      <c r="J12" s="190"/>
      <c r="K12" s="190"/>
      <c r="L12" s="190"/>
      <c r="M12" s="190"/>
      <c r="N12" s="190"/>
      <c r="O12" s="190"/>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91"/>
      <c r="AM12" s="191"/>
      <c r="AN12" s="191"/>
      <c r="AO12" s="191"/>
      <c r="AP12" s="192"/>
      <c r="AQ12" s="14"/>
      <c r="AR12" s="13"/>
      <c r="AT12" s="19" t="s">
        <v>13</v>
      </c>
      <c r="AU12" s="20" t="s">
        <v>14</v>
      </c>
      <c r="AV12" s="20" t="s">
        <v>15</v>
      </c>
      <c r="AW12" s="21">
        <v>2</v>
      </c>
    </row>
    <row r="13" spans="1:49" ht="24" customHeight="1">
      <c r="B13" s="10"/>
      <c r="D13" s="189"/>
      <c r="E13" s="190"/>
      <c r="F13" s="190"/>
      <c r="G13" s="190"/>
      <c r="H13" s="190"/>
      <c r="I13" s="190"/>
      <c r="J13" s="190"/>
      <c r="K13" s="190"/>
      <c r="L13" s="190"/>
      <c r="M13" s="190"/>
      <c r="N13" s="190"/>
      <c r="O13" s="190"/>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1"/>
      <c r="AM13" s="191"/>
      <c r="AN13" s="191"/>
      <c r="AO13" s="191"/>
      <c r="AP13" s="192"/>
      <c r="AQ13" s="14"/>
      <c r="AR13" s="13"/>
      <c r="AT13" s="19" t="s">
        <v>16</v>
      </c>
      <c r="AU13" s="20" t="s">
        <v>17</v>
      </c>
      <c r="AV13" s="20" t="s">
        <v>18</v>
      </c>
      <c r="AW13" s="21">
        <v>3</v>
      </c>
    </row>
    <row r="14" spans="1:49" ht="24" customHeight="1">
      <c r="B14" s="10"/>
      <c r="D14" s="189"/>
      <c r="E14" s="190"/>
      <c r="F14" s="190"/>
      <c r="G14" s="190"/>
      <c r="H14" s="190"/>
      <c r="I14" s="190"/>
      <c r="J14" s="190"/>
      <c r="K14" s="190"/>
      <c r="L14" s="190"/>
      <c r="M14" s="190"/>
      <c r="N14" s="190"/>
      <c r="O14" s="190"/>
      <c r="P14" s="191"/>
      <c r="Q14" s="191"/>
      <c r="R14" s="191"/>
      <c r="S14" s="191"/>
      <c r="T14" s="191"/>
      <c r="U14" s="191"/>
      <c r="V14" s="191"/>
      <c r="W14" s="191"/>
      <c r="X14" s="191"/>
      <c r="Y14" s="191"/>
      <c r="Z14" s="191"/>
      <c r="AA14" s="191"/>
      <c r="AB14" s="191"/>
      <c r="AC14" s="191"/>
      <c r="AD14" s="191"/>
      <c r="AE14" s="191"/>
      <c r="AF14" s="191"/>
      <c r="AG14" s="191"/>
      <c r="AH14" s="191"/>
      <c r="AI14" s="191"/>
      <c r="AJ14" s="191"/>
      <c r="AK14" s="191"/>
      <c r="AL14" s="191"/>
      <c r="AM14" s="191"/>
      <c r="AN14" s="191"/>
      <c r="AO14" s="191"/>
      <c r="AP14" s="192"/>
      <c r="AQ14" s="14"/>
      <c r="AR14" s="13"/>
      <c r="AT14" s="19" t="s">
        <v>19</v>
      </c>
      <c r="AU14" s="20" t="s">
        <v>20</v>
      </c>
      <c r="AV14" s="20" t="s">
        <v>21</v>
      </c>
      <c r="AW14" s="21">
        <v>4</v>
      </c>
    </row>
    <row r="15" spans="1:49" ht="24" customHeight="1">
      <c r="B15" s="10"/>
      <c r="D15" s="189"/>
      <c r="E15" s="190"/>
      <c r="F15" s="190"/>
      <c r="G15" s="190"/>
      <c r="H15" s="190"/>
      <c r="I15" s="190"/>
      <c r="J15" s="190"/>
      <c r="K15" s="190"/>
      <c r="L15" s="190"/>
      <c r="M15" s="190"/>
      <c r="N15" s="190"/>
      <c r="O15" s="190"/>
      <c r="P15" s="191"/>
      <c r="Q15" s="191"/>
      <c r="R15" s="191"/>
      <c r="S15" s="191"/>
      <c r="T15" s="191"/>
      <c r="U15" s="191"/>
      <c r="V15" s="191"/>
      <c r="W15" s="191"/>
      <c r="X15" s="191"/>
      <c r="Y15" s="191"/>
      <c r="Z15" s="191"/>
      <c r="AA15" s="191"/>
      <c r="AB15" s="191"/>
      <c r="AC15" s="191"/>
      <c r="AD15" s="191"/>
      <c r="AE15" s="191"/>
      <c r="AF15" s="191"/>
      <c r="AG15" s="191"/>
      <c r="AH15" s="191"/>
      <c r="AI15" s="191"/>
      <c r="AJ15" s="191"/>
      <c r="AK15" s="191"/>
      <c r="AL15" s="191"/>
      <c r="AM15" s="191"/>
      <c r="AN15" s="191"/>
      <c r="AO15" s="191"/>
      <c r="AP15" s="192"/>
      <c r="AQ15" s="14"/>
      <c r="AR15" s="13"/>
      <c r="AT15" s="19" t="s">
        <v>22</v>
      </c>
      <c r="AU15" s="20" t="s">
        <v>23</v>
      </c>
      <c r="AV15" s="20" t="s">
        <v>24</v>
      </c>
      <c r="AW15" s="21">
        <v>5</v>
      </c>
    </row>
    <row r="16" spans="1:49" ht="24" customHeight="1" thickBot="1">
      <c r="B16" s="10"/>
      <c r="D16" s="194"/>
      <c r="E16" s="195"/>
      <c r="F16" s="195"/>
      <c r="G16" s="195"/>
      <c r="H16" s="195"/>
      <c r="I16" s="195"/>
      <c r="J16" s="195"/>
      <c r="K16" s="195"/>
      <c r="L16" s="195"/>
      <c r="M16" s="195"/>
      <c r="N16" s="195"/>
      <c r="O16" s="195"/>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7"/>
      <c r="AQ16" s="14"/>
      <c r="AR16" s="13"/>
      <c r="AT16" s="19" t="s">
        <v>25</v>
      </c>
      <c r="AU16" s="20" t="s">
        <v>26</v>
      </c>
      <c r="AV16" s="20" t="s">
        <v>27</v>
      </c>
      <c r="AW16" s="21">
        <v>6</v>
      </c>
    </row>
    <row r="17" spans="2:49" ht="12" customHeight="1">
      <c r="B17" s="10"/>
      <c r="AR17" s="13"/>
      <c r="AT17" s="19" t="s">
        <v>28</v>
      </c>
      <c r="AU17" s="20" t="s">
        <v>29</v>
      </c>
      <c r="AV17" s="20" t="s">
        <v>30</v>
      </c>
      <c r="AW17" s="21">
        <v>7</v>
      </c>
    </row>
    <row r="18" spans="2:49" ht="18.75" customHeight="1" thickBot="1">
      <c r="B18" s="10"/>
      <c r="D18" s="4" t="s">
        <v>31</v>
      </c>
      <c r="AR18" s="13"/>
      <c r="AT18" s="19" t="s">
        <v>32</v>
      </c>
      <c r="AU18" s="20" t="s">
        <v>33</v>
      </c>
      <c r="AV18" s="20" t="s">
        <v>34</v>
      </c>
      <c r="AW18" s="21">
        <v>8</v>
      </c>
    </row>
    <row r="19" spans="2:49" ht="27.75" customHeight="1">
      <c r="B19" s="10"/>
      <c r="D19" s="22"/>
      <c r="E19" s="178" t="s">
        <v>35</v>
      </c>
      <c r="F19" s="178"/>
      <c r="G19" s="178"/>
      <c r="H19" s="178"/>
      <c r="I19" s="178"/>
      <c r="J19" s="178"/>
      <c r="K19" s="178"/>
      <c r="L19" s="178"/>
      <c r="M19" s="178"/>
      <c r="N19" s="178"/>
      <c r="O19" s="79"/>
      <c r="P19" s="179"/>
      <c r="Q19" s="179"/>
      <c r="R19" s="179"/>
      <c r="S19" s="179"/>
      <c r="T19" s="179"/>
      <c r="U19" s="179"/>
      <c r="V19" s="179"/>
      <c r="W19" s="179"/>
      <c r="X19" s="179"/>
      <c r="Y19" s="179"/>
      <c r="Z19" s="179"/>
      <c r="AA19" s="179"/>
      <c r="AB19" s="179"/>
      <c r="AC19" s="179"/>
      <c r="AD19" s="179"/>
      <c r="AE19" s="179"/>
      <c r="AF19" s="179"/>
      <c r="AG19" s="179"/>
      <c r="AH19" s="179"/>
      <c r="AI19" s="179"/>
      <c r="AJ19" s="179"/>
      <c r="AK19" s="179"/>
      <c r="AL19" s="179"/>
      <c r="AM19" s="179"/>
      <c r="AN19" s="179"/>
      <c r="AO19" s="179"/>
      <c r="AP19" s="180"/>
      <c r="AQ19" s="72"/>
      <c r="AR19" s="13"/>
      <c r="AT19" s="19" t="s">
        <v>36</v>
      </c>
      <c r="AU19" s="20" t="s">
        <v>37</v>
      </c>
      <c r="AV19" s="20" t="s">
        <v>38</v>
      </c>
      <c r="AW19" s="21">
        <v>9</v>
      </c>
    </row>
    <row r="20" spans="2:49" ht="27.75" customHeight="1">
      <c r="B20" s="10"/>
      <c r="D20" s="23"/>
      <c r="E20" s="204" t="s">
        <v>39</v>
      </c>
      <c r="F20" s="204"/>
      <c r="G20" s="204"/>
      <c r="H20" s="204"/>
      <c r="I20" s="204"/>
      <c r="J20" s="204"/>
      <c r="K20" s="204"/>
      <c r="L20" s="204"/>
      <c r="M20" s="204"/>
      <c r="N20" s="204"/>
      <c r="O20" s="24"/>
      <c r="P20" s="205"/>
      <c r="Q20" s="190"/>
      <c r="R20" s="190"/>
      <c r="S20" s="190"/>
      <c r="T20" s="191"/>
      <c r="U20" s="191"/>
      <c r="V20" s="191"/>
      <c r="W20" s="191"/>
      <c r="X20" s="191"/>
      <c r="Y20" s="191"/>
      <c r="Z20" s="191"/>
      <c r="AA20" s="191"/>
      <c r="AB20" s="191"/>
      <c r="AC20" s="191"/>
      <c r="AD20" s="191"/>
      <c r="AE20" s="191"/>
      <c r="AF20" s="191"/>
      <c r="AG20" s="191"/>
      <c r="AH20" s="191"/>
      <c r="AI20" s="191"/>
      <c r="AJ20" s="191"/>
      <c r="AK20" s="191"/>
      <c r="AL20" s="191"/>
      <c r="AM20" s="191"/>
      <c r="AN20" s="191"/>
      <c r="AO20" s="191"/>
      <c r="AP20" s="192"/>
      <c r="AQ20" s="72"/>
      <c r="AR20" s="13"/>
      <c r="AT20" s="19" t="s">
        <v>40</v>
      </c>
      <c r="AU20" s="20" t="s">
        <v>41</v>
      </c>
      <c r="AV20" s="20" t="s">
        <v>42</v>
      </c>
      <c r="AW20" s="21">
        <v>10</v>
      </c>
    </row>
    <row r="21" spans="2:49" ht="18.75" customHeight="1">
      <c r="B21" s="10"/>
      <c r="D21" s="206" t="s">
        <v>43</v>
      </c>
      <c r="E21" s="207"/>
      <c r="F21" s="208"/>
      <c r="G21" s="215" t="s">
        <v>44</v>
      </c>
      <c r="H21" s="215"/>
      <c r="I21" s="215"/>
      <c r="J21" s="25"/>
      <c r="K21" s="204" t="s">
        <v>45</v>
      </c>
      <c r="L21" s="204"/>
      <c r="M21" s="204"/>
      <c r="N21" s="204"/>
      <c r="O21" s="24"/>
      <c r="P21" s="216" t="str">
        <f>IF(P22="","",CONCATENATE(VLOOKUP($U$21,$AT$11:$AU$30,2,FALSE),TEXT(VLOOKUP($AF$21,$AV$11:$AW$109,2,FALSE),"00")))</f>
        <v/>
      </c>
      <c r="Q21" s="217"/>
      <c r="R21" s="217"/>
      <c r="S21" s="217"/>
      <c r="T21" s="218"/>
      <c r="U21" s="219"/>
      <c r="V21" s="219"/>
      <c r="W21" s="219"/>
      <c r="X21" s="219"/>
      <c r="Y21" s="219"/>
      <c r="Z21" s="219"/>
      <c r="AA21" s="219"/>
      <c r="AB21" s="219"/>
      <c r="AC21" s="219"/>
      <c r="AD21" s="219"/>
      <c r="AE21" s="219"/>
      <c r="AF21" s="219"/>
      <c r="AG21" s="219"/>
      <c r="AH21" s="219"/>
      <c r="AI21" s="219"/>
      <c r="AJ21" s="219"/>
      <c r="AK21" s="219"/>
      <c r="AL21" s="219"/>
      <c r="AM21" s="219"/>
      <c r="AN21" s="219"/>
      <c r="AO21" s="219"/>
      <c r="AP21" s="220"/>
      <c r="AQ21" s="26"/>
      <c r="AR21" s="13"/>
      <c r="AT21" s="19" t="s">
        <v>46</v>
      </c>
      <c r="AU21" s="20" t="s">
        <v>47</v>
      </c>
      <c r="AV21" s="20" t="s">
        <v>48</v>
      </c>
      <c r="AW21" s="21">
        <v>11</v>
      </c>
    </row>
    <row r="22" spans="2:49" ht="18.75" customHeight="1">
      <c r="B22" s="10"/>
      <c r="D22" s="209"/>
      <c r="E22" s="210"/>
      <c r="F22" s="211"/>
      <c r="G22" s="215"/>
      <c r="H22" s="215"/>
      <c r="I22" s="215"/>
      <c r="J22" s="27"/>
      <c r="K22" s="221" t="s">
        <v>49</v>
      </c>
      <c r="L22" s="221"/>
      <c r="M22" s="221"/>
      <c r="N22" s="221"/>
      <c r="O22" s="78"/>
      <c r="P22" s="216" t="str">
        <f>IF(AF21="","",AF21)</f>
        <v/>
      </c>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22"/>
      <c r="AQ22" s="28"/>
      <c r="AR22" s="13"/>
      <c r="AT22" s="19" t="s">
        <v>50</v>
      </c>
      <c r="AU22" s="20" t="s">
        <v>51</v>
      </c>
      <c r="AV22" s="20" t="s">
        <v>52</v>
      </c>
      <c r="AW22" s="21">
        <v>12</v>
      </c>
    </row>
    <row r="23" spans="2:49" ht="18.75" customHeight="1">
      <c r="B23" s="10"/>
      <c r="D23" s="209"/>
      <c r="E23" s="210"/>
      <c r="F23" s="211"/>
      <c r="G23" s="228" t="s">
        <v>53</v>
      </c>
      <c r="H23" s="228"/>
      <c r="I23" s="228"/>
      <c r="J23" s="25"/>
      <c r="K23" s="221" t="s">
        <v>54</v>
      </c>
      <c r="L23" s="221"/>
      <c r="M23" s="221"/>
      <c r="N23" s="221"/>
      <c r="O23" s="24"/>
      <c r="P23" s="229"/>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1"/>
      <c r="AR23" s="13"/>
      <c r="AT23" s="19" t="s">
        <v>55</v>
      </c>
      <c r="AU23" s="20" t="s">
        <v>56</v>
      </c>
      <c r="AV23" s="20" t="s">
        <v>57</v>
      </c>
      <c r="AW23" s="21">
        <v>13</v>
      </c>
    </row>
    <row r="24" spans="2:49" ht="28.5" customHeight="1">
      <c r="B24" s="10"/>
      <c r="D24" s="209"/>
      <c r="E24" s="210"/>
      <c r="F24" s="211"/>
      <c r="G24" s="228"/>
      <c r="H24" s="228"/>
      <c r="I24" s="228"/>
      <c r="J24" s="104"/>
      <c r="K24" s="232" t="s">
        <v>58</v>
      </c>
      <c r="L24" s="233"/>
      <c r="M24" s="233"/>
      <c r="N24" s="233"/>
      <c r="O24" s="233"/>
      <c r="P24" s="233"/>
      <c r="Q24" s="233"/>
      <c r="R24" s="233"/>
      <c r="S24" s="233"/>
      <c r="T24" s="233"/>
      <c r="U24" s="233"/>
      <c r="V24" s="233"/>
      <c r="W24" s="233"/>
      <c r="X24" s="105"/>
      <c r="Y24" s="202" t="s">
        <v>59</v>
      </c>
      <c r="Z24" s="202"/>
      <c r="AA24" s="202"/>
      <c r="AB24" s="203"/>
      <c r="AC24" s="234" t="str">
        <f>IF(SUM(AC25:AN35)&gt;0,SUM(AC25:AN35),"")</f>
        <v/>
      </c>
      <c r="AD24" s="234"/>
      <c r="AE24" s="234"/>
      <c r="AF24" s="234"/>
      <c r="AG24" s="234"/>
      <c r="AH24" s="234"/>
      <c r="AI24" s="234"/>
      <c r="AJ24" s="234"/>
      <c r="AK24" s="234"/>
      <c r="AL24" s="234"/>
      <c r="AM24" s="234"/>
      <c r="AN24" s="234"/>
      <c r="AO24" s="198" t="s">
        <v>60</v>
      </c>
      <c r="AP24" s="199"/>
      <c r="AQ24" s="26"/>
      <c r="AR24" s="13"/>
      <c r="AT24" s="19" t="s">
        <v>61</v>
      </c>
      <c r="AU24" s="20" t="s">
        <v>62</v>
      </c>
      <c r="AV24" s="20" t="s">
        <v>63</v>
      </c>
      <c r="AW24" s="21">
        <v>14</v>
      </c>
    </row>
    <row r="25" spans="2:49" ht="18" customHeight="1">
      <c r="B25" s="10"/>
      <c r="D25" s="209"/>
      <c r="E25" s="210"/>
      <c r="F25" s="211"/>
      <c r="G25" s="228"/>
      <c r="H25" s="228"/>
      <c r="I25" s="228"/>
      <c r="J25" s="10"/>
      <c r="M25" s="13"/>
      <c r="N25" s="200" t="s">
        <v>64</v>
      </c>
      <c r="O25" s="200"/>
      <c r="P25" s="29"/>
      <c r="Q25" s="201" t="s">
        <v>65</v>
      </c>
      <c r="R25" s="201"/>
      <c r="S25" s="201"/>
      <c r="T25" s="201"/>
      <c r="U25" s="201"/>
      <c r="V25" s="201"/>
      <c r="W25" s="201"/>
      <c r="X25" s="30"/>
      <c r="Y25" s="202" t="s">
        <v>59</v>
      </c>
      <c r="Z25" s="202"/>
      <c r="AA25" s="202"/>
      <c r="AB25" s="203"/>
      <c r="AC25" s="223"/>
      <c r="AD25" s="223"/>
      <c r="AE25" s="223"/>
      <c r="AF25" s="223"/>
      <c r="AG25" s="223"/>
      <c r="AH25" s="223"/>
      <c r="AI25" s="223"/>
      <c r="AJ25" s="223"/>
      <c r="AK25" s="223"/>
      <c r="AL25" s="223"/>
      <c r="AM25" s="223"/>
      <c r="AN25" s="223"/>
      <c r="AO25" s="198" t="s">
        <v>60</v>
      </c>
      <c r="AP25" s="199"/>
      <c r="AQ25" s="26"/>
      <c r="AR25" s="13"/>
      <c r="AT25" s="19" t="s">
        <v>66</v>
      </c>
      <c r="AU25" s="20" t="s">
        <v>67</v>
      </c>
      <c r="AV25" s="20" t="s">
        <v>68</v>
      </c>
      <c r="AW25" s="21">
        <v>15</v>
      </c>
    </row>
    <row r="26" spans="2:49" ht="18" customHeight="1">
      <c r="B26" s="10"/>
      <c r="D26" s="209"/>
      <c r="E26" s="210"/>
      <c r="F26" s="211"/>
      <c r="G26" s="228"/>
      <c r="H26" s="228"/>
      <c r="I26" s="228"/>
      <c r="J26" s="10"/>
      <c r="M26" s="13"/>
      <c r="N26" s="200"/>
      <c r="O26" s="200"/>
      <c r="P26" s="29"/>
      <c r="Q26" s="201" t="s">
        <v>69</v>
      </c>
      <c r="R26" s="201"/>
      <c r="S26" s="201"/>
      <c r="T26" s="201"/>
      <c r="U26" s="201"/>
      <c r="V26" s="201"/>
      <c r="W26" s="201"/>
      <c r="X26" s="30"/>
      <c r="Y26" s="202" t="s">
        <v>59</v>
      </c>
      <c r="Z26" s="202"/>
      <c r="AA26" s="202"/>
      <c r="AB26" s="203"/>
      <c r="AC26" s="223"/>
      <c r="AD26" s="223"/>
      <c r="AE26" s="223"/>
      <c r="AF26" s="223"/>
      <c r="AG26" s="223"/>
      <c r="AH26" s="223"/>
      <c r="AI26" s="223"/>
      <c r="AJ26" s="223"/>
      <c r="AK26" s="223"/>
      <c r="AL26" s="223"/>
      <c r="AM26" s="223"/>
      <c r="AN26" s="223"/>
      <c r="AO26" s="198" t="s">
        <v>60</v>
      </c>
      <c r="AP26" s="199"/>
      <c r="AQ26" s="26"/>
      <c r="AR26" s="13"/>
      <c r="AT26" s="19" t="s">
        <v>70</v>
      </c>
      <c r="AU26" s="20" t="s">
        <v>71</v>
      </c>
      <c r="AV26" s="31" t="s">
        <v>72</v>
      </c>
      <c r="AW26" s="21">
        <v>16</v>
      </c>
    </row>
    <row r="27" spans="2:49" ht="18" customHeight="1">
      <c r="B27" s="10"/>
      <c r="D27" s="209"/>
      <c r="E27" s="210"/>
      <c r="F27" s="211"/>
      <c r="G27" s="228"/>
      <c r="H27" s="228"/>
      <c r="I27" s="228"/>
      <c r="J27" s="10"/>
      <c r="M27" s="13"/>
      <c r="N27" s="200"/>
      <c r="O27" s="200"/>
      <c r="P27" s="29"/>
      <c r="Q27" s="201" t="s">
        <v>73</v>
      </c>
      <c r="R27" s="201"/>
      <c r="S27" s="201"/>
      <c r="T27" s="201"/>
      <c r="U27" s="201"/>
      <c r="V27" s="201"/>
      <c r="W27" s="201"/>
      <c r="X27" s="30"/>
      <c r="Y27" s="202" t="s">
        <v>59</v>
      </c>
      <c r="Z27" s="202"/>
      <c r="AA27" s="202"/>
      <c r="AB27" s="203"/>
      <c r="AC27" s="223"/>
      <c r="AD27" s="223"/>
      <c r="AE27" s="223"/>
      <c r="AF27" s="223"/>
      <c r="AG27" s="223"/>
      <c r="AH27" s="223"/>
      <c r="AI27" s="223"/>
      <c r="AJ27" s="223"/>
      <c r="AK27" s="223"/>
      <c r="AL27" s="223"/>
      <c r="AM27" s="223"/>
      <c r="AN27" s="223"/>
      <c r="AO27" s="198" t="s">
        <v>60</v>
      </c>
      <c r="AP27" s="199"/>
      <c r="AQ27" s="26"/>
      <c r="AR27" s="13"/>
      <c r="AT27" s="19" t="s">
        <v>74</v>
      </c>
      <c r="AU27" s="20" t="s">
        <v>75</v>
      </c>
      <c r="AV27" s="20" t="s">
        <v>76</v>
      </c>
      <c r="AW27" s="21">
        <v>17</v>
      </c>
    </row>
    <row r="28" spans="2:49" ht="18" customHeight="1">
      <c r="B28" s="10"/>
      <c r="D28" s="209"/>
      <c r="E28" s="210"/>
      <c r="F28" s="211"/>
      <c r="G28" s="228"/>
      <c r="H28" s="228"/>
      <c r="I28" s="228"/>
      <c r="J28" s="10"/>
      <c r="M28" s="13"/>
      <c r="N28" s="200"/>
      <c r="O28" s="200"/>
      <c r="P28" s="29"/>
      <c r="Q28" s="201" t="s">
        <v>77</v>
      </c>
      <c r="R28" s="201"/>
      <c r="S28" s="201"/>
      <c r="T28" s="201"/>
      <c r="U28" s="201"/>
      <c r="V28" s="201"/>
      <c r="W28" s="201"/>
      <c r="X28" s="30"/>
      <c r="Y28" s="202" t="s">
        <v>59</v>
      </c>
      <c r="Z28" s="202"/>
      <c r="AA28" s="202"/>
      <c r="AB28" s="203"/>
      <c r="AC28" s="223"/>
      <c r="AD28" s="223"/>
      <c r="AE28" s="223"/>
      <c r="AF28" s="223"/>
      <c r="AG28" s="223"/>
      <c r="AH28" s="223"/>
      <c r="AI28" s="223"/>
      <c r="AJ28" s="223"/>
      <c r="AK28" s="223"/>
      <c r="AL28" s="223"/>
      <c r="AM28" s="223"/>
      <c r="AN28" s="223"/>
      <c r="AO28" s="198" t="s">
        <v>60</v>
      </c>
      <c r="AP28" s="199"/>
      <c r="AQ28" s="26"/>
      <c r="AR28" s="13"/>
      <c r="AT28" s="19" t="s">
        <v>78</v>
      </c>
      <c r="AU28" s="20" t="s">
        <v>79</v>
      </c>
      <c r="AV28" s="20" t="s">
        <v>80</v>
      </c>
      <c r="AW28" s="21">
        <v>18</v>
      </c>
    </row>
    <row r="29" spans="2:49" ht="18" customHeight="1">
      <c r="B29" s="10"/>
      <c r="D29" s="209"/>
      <c r="E29" s="210"/>
      <c r="F29" s="211"/>
      <c r="G29" s="228"/>
      <c r="H29" s="228"/>
      <c r="I29" s="228"/>
      <c r="J29" s="10"/>
      <c r="M29" s="13"/>
      <c r="N29" s="200"/>
      <c r="O29" s="200"/>
      <c r="P29" s="29"/>
      <c r="Q29" s="201" t="s">
        <v>81</v>
      </c>
      <c r="R29" s="201"/>
      <c r="S29" s="201"/>
      <c r="T29" s="201"/>
      <c r="U29" s="201"/>
      <c r="V29" s="201"/>
      <c r="W29" s="201"/>
      <c r="X29" s="30"/>
      <c r="Y29" s="202" t="s">
        <v>59</v>
      </c>
      <c r="Z29" s="202"/>
      <c r="AA29" s="202"/>
      <c r="AB29" s="203"/>
      <c r="AC29" s="223"/>
      <c r="AD29" s="223"/>
      <c r="AE29" s="223"/>
      <c r="AF29" s="223"/>
      <c r="AG29" s="223"/>
      <c r="AH29" s="223"/>
      <c r="AI29" s="223"/>
      <c r="AJ29" s="223"/>
      <c r="AK29" s="223"/>
      <c r="AL29" s="223"/>
      <c r="AM29" s="223"/>
      <c r="AN29" s="223"/>
      <c r="AO29" s="198" t="s">
        <v>60</v>
      </c>
      <c r="AP29" s="199"/>
      <c r="AQ29" s="26"/>
      <c r="AR29" s="13"/>
      <c r="AT29" s="19" t="s">
        <v>82</v>
      </c>
      <c r="AU29" s="20" t="s">
        <v>83</v>
      </c>
      <c r="AV29" s="31" t="s">
        <v>84</v>
      </c>
      <c r="AW29" s="21">
        <v>19</v>
      </c>
    </row>
    <row r="30" spans="2:49" ht="18" customHeight="1">
      <c r="B30" s="10"/>
      <c r="D30" s="209"/>
      <c r="E30" s="210"/>
      <c r="F30" s="211"/>
      <c r="G30" s="228"/>
      <c r="H30" s="228"/>
      <c r="I30" s="228"/>
      <c r="J30" s="10"/>
      <c r="M30" s="13"/>
      <c r="N30" s="200"/>
      <c r="O30" s="200"/>
      <c r="P30" s="29"/>
      <c r="Q30" s="201" t="s">
        <v>85</v>
      </c>
      <c r="R30" s="201"/>
      <c r="S30" s="201"/>
      <c r="T30" s="201"/>
      <c r="U30" s="201"/>
      <c r="V30" s="201"/>
      <c r="W30" s="201"/>
      <c r="X30" s="30"/>
      <c r="Y30" s="202" t="s">
        <v>59</v>
      </c>
      <c r="Z30" s="202"/>
      <c r="AA30" s="202"/>
      <c r="AB30" s="203"/>
      <c r="AC30" s="223"/>
      <c r="AD30" s="223"/>
      <c r="AE30" s="223"/>
      <c r="AF30" s="223"/>
      <c r="AG30" s="223"/>
      <c r="AH30" s="223"/>
      <c r="AI30" s="223"/>
      <c r="AJ30" s="223"/>
      <c r="AK30" s="223"/>
      <c r="AL30" s="223"/>
      <c r="AM30" s="223"/>
      <c r="AN30" s="223"/>
      <c r="AO30" s="198" t="s">
        <v>60</v>
      </c>
      <c r="AP30" s="199"/>
      <c r="AQ30" s="26"/>
      <c r="AR30" s="13"/>
      <c r="AT30" s="19" t="s">
        <v>86</v>
      </c>
      <c r="AU30" s="20" t="s">
        <v>87</v>
      </c>
      <c r="AV30" s="20" t="s">
        <v>88</v>
      </c>
      <c r="AW30" s="21">
        <v>20</v>
      </c>
    </row>
    <row r="31" spans="2:49" ht="18" customHeight="1">
      <c r="B31" s="10"/>
      <c r="D31" s="209"/>
      <c r="E31" s="210"/>
      <c r="F31" s="211"/>
      <c r="G31" s="228"/>
      <c r="H31" s="228"/>
      <c r="I31" s="228"/>
      <c r="J31" s="10"/>
      <c r="M31" s="13"/>
      <c r="N31" s="200"/>
      <c r="O31" s="200"/>
      <c r="P31" s="29"/>
      <c r="Q31" s="201" t="s">
        <v>89</v>
      </c>
      <c r="R31" s="201"/>
      <c r="S31" s="201"/>
      <c r="T31" s="201"/>
      <c r="U31" s="201"/>
      <c r="V31" s="201"/>
      <c r="W31" s="201"/>
      <c r="X31" s="30"/>
      <c r="Y31" s="202" t="s">
        <v>59</v>
      </c>
      <c r="Z31" s="202"/>
      <c r="AA31" s="202"/>
      <c r="AB31" s="203"/>
      <c r="AC31" s="223"/>
      <c r="AD31" s="223"/>
      <c r="AE31" s="223"/>
      <c r="AF31" s="223"/>
      <c r="AG31" s="223"/>
      <c r="AH31" s="223"/>
      <c r="AI31" s="223"/>
      <c r="AJ31" s="223"/>
      <c r="AK31" s="223"/>
      <c r="AL31" s="223"/>
      <c r="AM31" s="223"/>
      <c r="AN31" s="223"/>
      <c r="AO31" s="198" t="s">
        <v>60</v>
      </c>
      <c r="AP31" s="199"/>
      <c r="AQ31" s="26"/>
      <c r="AR31" s="13"/>
      <c r="AT31" s="10"/>
      <c r="AV31" s="20" t="s">
        <v>90</v>
      </c>
      <c r="AW31" s="21">
        <v>21</v>
      </c>
    </row>
    <row r="32" spans="2:49" ht="18" customHeight="1">
      <c r="B32" s="10"/>
      <c r="D32" s="209"/>
      <c r="E32" s="210"/>
      <c r="F32" s="211"/>
      <c r="G32" s="228"/>
      <c r="H32" s="228"/>
      <c r="I32" s="228"/>
      <c r="J32" s="10"/>
      <c r="M32" s="13"/>
      <c r="N32" s="200"/>
      <c r="O32" s="200"/>
      <c r="P32" s="29"/>
      <c r="Q32" s="201" t="s">
        <v>91</v>
      </c>
      <c r="R32" s="201"/>
      <c r="S32" s="201"/>
      <c r="T32" s="201"/>
      <c r="U32" s="201"/>
      <c r="V32" s="201"/>
      <c r="W32" s="201"/>
      <c r="X32" s="30"/>
      <c r="Y32" s="202" t="s">
        <v>59</v>
      </c>
      <c r="Z32" s="202"/>
      <c r="AA32" s="202"/>
      <c r="AB32" s="203"/>
      <c r="AC32" s="223"/>
      <c r="AD32" s="223"/>
      <c r="AE32" s="223"/>
      <c r="AF32" s="223"/>
      <c r="AG32" s="223"/>
      <c r="AH32" s="223"/>
      <c r="AI32" s="223"/>
      <c r="AJ32" s="223"/>
      <c r="AK32" s="223"/>
      <c r="AL32" s="223"/>
      <c r="AM32" s="223"/>
      <c r="AN32" s="223"/>
      <c r="AO32" s="198" t="s">
        <v>60</v>
      </c>
      <c r="AP32" s="199"/>
      <c r="AQ32" s="26"/>
      <c r="AR32" s="13"/>
      <c r="AT32" s="10"/>
      <c r="AV32" s="20" t="s">
        <v>92</v>
      </c>
      <c r="AW32" s="21">
        <v>22</v>
      </c>
    </row>
    <row r="33" spans="2:49" ht="18" customHeight="1">
      <c r="B33" s="10"/>
      <c r="D33" s="209"/>
      <c r="E33" s="210"/>
      <c r="F33" s="211"/>
      <c r="G33" s="228"/>
      <c r="H33" s="228"/>
      <c r="I33" s="228"/>
      <c r="J33" s="10"/>
      <c r="M33" s="13"/>
      <c r="N33" s="200"/>
      <c r="O33" s="200"/>
      <c r="P33" s="29"/>
      <c r="Q33" s="201" t="s">
        <v>93</v>
      </c>
      <c r="R33" s="201"/>
      <c r="S33" s="201"/>
      <c r="T33" s="201"/>
      <c r="U33" s="201"/>
      <c r="V33" s="201"/>
      <c r="W33" s="201"/>
      <c r="X33" s="30"/>
      <c r="Y33" s="202" t="s">
        <v>59</v>
      </c>
      <c r="Z33" s="202"/>
      <c r="AA33" s="202"/>
      <c r="AB33" s="203"/>
      <c r="AC33" s="223"/>
      <c r="AD33" s="223"/>
      <c r="AE33" s="223"/>
      <c r="AF33" s="223"/>
      <c r="AG33" s="223"/>
      <c r="AH33" s="223"/>
      <c r="AI33" s="223"/>
      <c r="AJ33" s="223"/>
      <c r="AK33" s="223"/>
      <c r="AL33" s="223"/>
      <c r="AM33" s="223"/>
      <c r="AN33" s="223"/>
      <c r="AO33" s="198" t="s">
        <v>60</v>
      </c>
      <c r="AP33" s="199"/>
      <c r="AQ33" s="26"/>
      <c r="AR33" s="13"/>
      <c r="AT33" s="10"/>
      <c r="AV33" s="20" t="s">
        <v>94</v>
      </c>
      <c r="AW33" s="21">
        <v>23</v>
      </c>
    </row>
    <row r="34" spans="2:49" ht="18" customHeight="1">
      <c r="B34" s="10"/>
      <c r="D34" s="209"/>
      <c r="E34" s="210"/>
      <c r="F34" s="211"/>
      <c r="G34" s="228"/>
      <c r="H34" s="228"/>
      <c r="I34" s="228"/>
      <c r="J34" s="10"/>
      <c r="M34" s="13"/>
      <c r="N34" s="200"/>
      <c r="O34" s="200"/>
      <c r="P34" s="29"/>
      <c r="Q34" s="201" t="s">
        <v>95</v>
      </c>
      <c r="R34" s="201"/>
      <c r="S34" s="201"/>
      <c r="T34" s="201"/>
      <c r="U34" s="201"/>
      <c r="V34" s="201"/>
      <c r="W34" s="201"/>
      <c r="X34" s="30"/>
      <c r="Y34" s="202" t="s">
        <v>59</v>
      </c>
      <c r="Z34" s="202"/>
      <c r="AA34" s="202"/>
      <c r="AB34" s="203"/>
      <c r="AC34" s="223"/>
      <c r="AD34" s="223"/>
      <c r="AE34" s="223"/>
      <c r="AF34" s="223"/>
      <c r="AG34" s="223"/>
      <c r="AH34" s="223"/>
      <c r="AI34" s="223"/>
      <c r="AJ34" s="223"/>
      <c r="AK34" s="223"/>
      <c r="AL34" s="223"/>
      <c r="AM34" s="223"/>
      <c r="AN34" s="223"/>
      <c r="AO34" s="198" t="s">
        <v>60</v>
      </c>
      <c r="AP34" s="199"/>
      <c r="AQ34" s="26"/>
      <c r="AR34" s="13"/>
      <c r="AT34" s="10"/>
      <c r="AV34" s="20" t="s">
        <v>96</v>
      </c>
      <c r="AW34" s="21">
        <v>24</v>
      </c>
    </row>
    <row r="35" spans="2:49" ht="18" customHeight="1">
      <c r="B35" s="10"/>
      <c r="D35" s="212"/>
      <c r="E35" s="213"/>
      <c r="F35" s="214"/>
      <c r="G35" s="228"/>
      <c r="H35" s="228"/>
      <c r="I35" s="228"/>
      <c r="J35" s="32"/>
      <c r="K35" s="33"/>
      <c r="L35" s="33"/>
      <c r="M35" s="34"/>
      <c r="N35" s="200"/>
      <c r="O35" s="200"/>
      <c r="P35" s="29"/>
      <c r="Q35" s="201" t="s">
        <v>97</v>
      </c>
      <c r="R35" s="201"/>
      <c r="S35" s="201"/>
      <c r="T35" s="201"/>
      <c r="U35" s="201"/>
      <c r="V35" s="201"/>
      <c r="W35" s="201"/>
      <c r="X35" s="30"/>
      <c r="Y35" s="202" t="s">
        <v>59</v>
      </c>
      <c r="Z35" s="202"/>
      <c r="AA35" s="202"/>
      <c r="AB35" s="203"/>
      <c r="AC35" s="237"/>
      <c r="AD35" s="237"/>
      <c r="AE35" s="237"/>
      <c r="AF35" s="237"/>
      <c r="AG35" s="237"/>
      <c r="AH35" s="237"/>
      <c r="AI35" s="237"/>
      <c r="AJ35" s="237"/>
      <c r="AK35" s="237"/>
      <c r="AL35" s="237"/>
      <c r="AM35" s="237"/>
      <c r="AN35" s="237"/>
      <c r="AO35" s="198" t="s">
        <v>60</v>
      </c>
      <c r="AP35" s="199"/>
      <c r="AQ35" s="26"/>
      <c r="AR35" s="13"/>
      <c r="AT35" s="10"/>
      <c r="AV35" s="20" t="s">
        <v>98</v>
      </c>
      <c r="AW35" s="21">
        <v>25</v>
      </c>
    </row>
    <row r="36" spans="2:49" ht="86.25" customHeight="1">
      <c r="B36" s="10"/>
      <c r="D36" s="35"/>
      <c r="E36" s="224" t="s">
        <v>99</v>
      </c>
      <c r="F36" s="224"/>
      <c r="G36" s="224"/>
      <c r="H36" s="224"/>
      <c r="I36" s="224"/>
      <c r="J36" s="224"/>
      <c r="K36" s="224"/>
      <c r="L36" s="224"/>
      <c r="M36" s="224"/>
      <c r="N36" s="224"/>
      <c r="O36" s="78"/>
      <c r="P36" s="225"/>
      <c r="Q36" s="226"/>
      <c r="R36" s="226"/>
      <c r="S36" s="226"/>
      <c r="T36" s="226"/>
      <c r="U36" s="226"/>
      <c r="V36" s="226"/>
      <c r="W36" s="226"/>
      <c r="X36" s="226"/>
      <c r="Y36" s="226"/>
      <c r="Z36" s="226"/>
      <c r="AA36" s="226"/>
      <c r="AB36" s="226"/>
      <c r="AC36" s="226"/>
      <c r="AD36" s="226"/>
      <c r="AE36" s="226"/>
      <c r="AF36" s="226"/>
      <c r="AG36" s="226"/>
      <c r="AH36" s="226"/>
      <c r="AI36" s="226"/>
      <c r="AJ36" s="226"/>
      <c r="AK36" s="226"/>
      <c r="AL36" s="226"/>
      <c r="AM36" s="226"/>
      <c r="AN36" s="226"/>
      <c r="AO36" s="226"/>
      <c r="AP36" s="227"/>
      <c r="AQ36" s="36"/>
      <c r="AR36" s="13"/>
      <c r="AT36" s="10"/>
      <c r="AV36" s="20" t="s">
        <v>100</v>
      </c>
      <c r="AW36" s="21">
        <v>26</v>
      </c>
    </row>
    <row r="37" spans="2:49" ht="24" customHeight="1" thickBot="1">
      <c r="B37" s="10"/>
      <c r="D37" s="37"/>
      <c r="E37" s="238" t="s">
        <v>101</v>
      </c>
      <c r="F37" s="238"/>
      <c r="G37" s="238"/>
      <c r="H37" s="238"/>
      <c r="I37" s="238"/>
      <c r="J37" s="238"/>
      <c r="K37" s="238"/>
      <c r="L37" s="238"/>
      <c r="M37" s="238"/>
      <c r="N37" s="238"/>
      <c r="O37" s="81"/>
      <c r="P37" s="239"/>
      <c r="Q37" s="240"/>
      <c r="R37" s="240"/>
      <c r="S37" s="240"/>
      <c r="T37" s="240"/>
      <c r="U37" s="240"/>
      <c r="V37" s="240"/>
      <c r="W37" s="240"/>
      <c r="X37" s="240"/>
      <c r="Y37" s="240"/>
      <c r="Z37" s="241" t="s">
        <v>60</v>
      </c>
      <c r="AA37" s="242"/>
      <c r="AB37" s="38"/>
      <c r="AC37" s="243" t="s">
        <v>241</v>
      </c>
      <c r="AD37" s="243"/>
      <c r="AE37" s="243"/>
      <c r="AF37" s="243"/>
      <c r="AG37" s="243"/>
      <c r="AH37" s="243"/>
      <c r="AI37" s="243"/>
      <c r="AJ37" s="243"/>
      <c r="AK37" s="39"/>
      <c r="AL37" s="244" t="str">
        <f>確認用!AL26</f>
        <v/>
      </c>
      <c r="AM37" s="245"/>
      <c r="AN37" s="245"/>
      <c r="AO37" s="235" t="s">
        <v>102</v>
      </c>
      <c r="AP37" s="236"/>
      <c r="AQ37" s="72"/>
      <c r="AR37" s="13"/>
      <c r="AS37" s="40"/>
      <c r="AT37" s="10"/>
      <c r="AV37" s="20" t="s">
        <v>103</v>
      </c>
      <c r="AW37" s="21">
        <v>27</v>
      </c>
    </row>
    <row r="38" spans="2:49" ht="12" customHeight="1">
      <c r="B38" s="10"/>
      <c r="E38" s="41"/>
      <c r="F38" s="41"/>
      <c r="G38" s="41"/>
      <c r="H38" s="41"/>
      <c r="I38" s="41"/>
      <c r="J38" s="41"/>
      <c r="K38" s="41"/>
      <c r="L38" s="41"/>
      <c r="M38" s="41"/>
      <c r="N38" s="41"/>
      <c r="P38" s="42"/>
      <c r="Q38" s="42"/>
      <c r="R38" s="42"/>
      <c r="S38" s="42"/>
      <c r="T38" s="42"/>
      <c r="U38" s="42"/>
      <c r="V38" s="42"/>
      <c r="W38" s="42"/>
      <c r="X38" s="42"/>
      <c r="Y38" s="42"/>
      <c r="Z38" s="26"/>
      <c r="AA38" s="26"/>
      <c r="AC38" s="43"/>
      <c r="AD38" s="43"/>
      <c r="AE38" s="43"/>
      <c r="AF38" s="43"/>
      <c r="AG38" s="43"/>
      <c r="AH38" s="43"/>
      <c r="AI38" s="43"/>
      <c r="AJ38" s="43"/>
      <c r="AK38" s="44"/>
      <c r="AL38" s="45"/>
      <c r="AM38" s="45"/>
      <c r="AN38" s="45"/>
      <c r="AO38" s="72"/>
      <c r="AP38" s="46"/>
      <c r="AQ38" s="72"/>
      <c r="AR38" s="13"/>
      <c r="AS38" s="40"/>
      <c r="AT38" s="10"/>
      <c r="AV38" s="20" t="s">
        <v>104</v>
      </c>
      <c r="AW38" s="21">
        <v>28</v>
      </c>
    </row>
    <row r="39" spans="2:49" ht="3.75" customHeight="1">
      <c r="B39" s="32"/>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4"/>
      <c r="AT39" s="10"/>
      <c r="AV39" s="31" t="s">
        <v>105</v>
      </c>
      <c r="AW39" s="21">
        <v>29</v>
      </c>
    </row>
    <row r="40" spans="2:49">
      <c r="AQ40" s="46" t="s">
        <v>106</v>
      </c>
      <c r="AR40" s="47"/>
      <c r="AT40" s="10"/>
      <c r="AV40" s="20" t="s">
        <v>107</v>
      </c>
      <c r="AW40" s="21">
        <v>30</v>
      </c>
    </row>
    <row r="41" spans="2:49">
      <c r="AT41" s="10"/>
      <c r="AV41" s="20" t="s">
        <v>108</v>
      </c>
      <c r="AW41" s="21">
        <v>31</v>
      </c>
    </row>
    <row r="42" spans="2:49">
      <c r="AT42" s="10"/>
      <c r="AV42" s="20" t="s">
        <v>109</v>
      </c>
      <c r="AW42" s="21">
        <v>32</v>
      </c>
    </row>
    <row r="43" spans="2:49">
      <c r="AT43" s="10"/>
      <c r="AV43" s="20" t="s">
        <v>110</v>
      </c>
      <c r="AW43" s="21">
        <v>33</v>
      </c>
    </row>
    <row r="44" spans="2:49">
      <c r="AT44" s="10"/>
      <c r="AV44" s="20" t="s">
        <v>111</v>
      </c>
      <c r="AW44" s="21">
        <v>34</v>
      </c>
    </row>
    <row r="45" spans="2:49">
      <c r="AT45" s="10"/>
      <c r="AV45" s="20" t="s">
        <v>112</v>
      </c>
      <c r="AW45" s="21">
        <v>35</v>
      </c>
    </row>
    <row r="46" spans="2:49">
      <c r="AT46" s="10"/>
      <c r="AV46" s="20" t="s">
        <v>113</v>
      </c>
      <c r="AW46" s="21">
        <v>36</v>
      </c>
    </row>
    <row r="47" spans="2:49">
      <c r="AT47" s="10"/>
      <c r="AV47" s="20" t="s">
        <v>114</v>
      </c>
      <c r="AW47" s="21">
        <v>37</v>
      </c>
    </row>
    <row r="48" spans="2:49">
      <c r="AT48" s="10"/>
      <c r="AV48" s="20" t="s">
        <v>115</v>
      </c>
      <c r="AW48" s="21">
        <v>38</v>
      </c>
    </row>
    <row r="49" spans="46:49" ht="9" customHeight="1">
      <c r="AT49" s="10"/>
      <c r="AV49" s="20" t="s">
        <v>116</v>
      </c>
      <c r="AW49" s="21">
        <v>39</v>
      </c>
    </row>
    <row r="50" spans="46:49" ht="9" customHeight="1">
      <c r="AT50" s="10"/>
      <c r="AV50" s="20" t="s">
        <v>117</v>
      </c>
      <c r="AW50" s="21">
        <v>40</v>
      </c>
    </row>
    <row r="51" spans="46:49">
      <c r="AT51" s="10"/>
      <c r="AV51" s="20" t="s">
        <v>118</v>
      </c>
      <c r="AW51" s="21">
        <v>41</v>
      </c>
    </row>
    <row r="52" spans="46:49">
      <c r="AT52" s="10"/>
      <c r="AV52" s="20" t="s">
        <v>119</v>
      </c>
      <c r="AW52" s="21">
        <v>42</v>
      </c>
    </row>
    <row r="53" spans="46:49">
      <c r="AT53" s="10"/>
      <c r="AV53" s="20" t="s">
        <v>120</v>
      </c>
      <c r="AW53" s="21">
        <v>43</v>
      </c>
    </row>
    <row r="54" spans="46:49">
      <c r="AT54" s="10"/>
      <c r="AV54" s="20" t="s">
        <v>121</v>
      </c>
      <c r="AW54" s="21">
        <v>44</v>
      </c>
    </row>
    <row r="55" spans="46:49">
      <c r="AT55" s="10"/>
      <c r="AV55" s="20" t="s">
        <v>122</v>
      </c>
      <c r="AW55" s="21">
        <v>45</v>
      </c>
    </row>
    <row r="56" spans="46:49">
      <c r="AT56" s="10"/>
      <c r="AV56" s="20" t="s">
        <v>123</v>
      </c>
      <c r="AW56" s="21">
        <v>46</v>
      </c>
    </row>
    <row r="57" spans="46:49">
      <c r="AT57" s="10"/>
      <c r="AV57" s="20" t="s">
        <v>124</v>
      </c>
      <c r="AW57" s="21">
        <v>47</v>
      </c>
    </row>
    <row r="58" spans="46:49">
      <c r="AT58" s="10"/>
      <c r="AV58" s="20" t="s">
        <v>125</v>
      </c>
      <c r="AW58" s="21">
        <v>48</v>
      </c>
    </row>
    <row r="59" spans="46:49">
      <c r="AT59" s="10"/>
      <c r="AV59" s="20" t="s">
        <v>126</v>
      </c>
      <c r="AW59" s="21">
        <v>49</v>
      </c>
    </row>
    <row r="60" spans="46:49" ht="36">
      <c r="AT60" s="10"/>
      <c r="AV60" s="31" t="s">
        <v>127</v>
      </c>
      <c r="AW60" s="21">
        <v>50</v>
      </c>
    </row>
    <row r="61" spans="46:49">
      <c r="AT61" s="10"/>
      <c r="AV61" s="20" t="s">
        <v>128</v>
      </c>
      <c r="AW61" s="21">
        <v>51</v>
      </c>
    </row>
    <row r="62" spans="46:49">
      <c r="AT62" s="10"/>
      <c r="AV62" s="20" t="s">
        <v>129</v>
      </c>
      <c r="AW62" s="21">
        <v>52</v>
      </c>
    </row>
    <row r="63" spans="46:49">
      <c r="AT63" s="10"/>
      <c r="AV63" s="20" t="s">
        <v>130</v>
      </c>
      <c r="AW63" s="21">
        <v>53</v>
      </c>
    </row>
    <row r="64" spans="46:49">
      <c r="AT64" s="10"/>
      <c r="AV64" s="20" t="s">
        <v>131</v>
      </c>
      <c r="AW64" s="21">
        <v>54</v>
      </c>
    </row>
    <row r="65" spans="46:49">
      <c r="AT65" s="10"/>
      <c r="AV65" s="20" t="s">
        <v>132</v>
      </c>
      <c r="AW65" s="21">
        <v>55</v>
      </c>
    </row>
    <row r="66" spans="46:49">
      <c r="AT66" s="10"/>
      <c r="AV66" s="20" t="s">
        <v>133</v>
      </c>
      <c r="AW66" s="21">
        <v>56</v>
      </c>
    </row>
    <row r="67" spans="46:49">
      <c r="AT67" s="10"/>
      <c r="AV67" s="20" t="s">
        <v>134</v>
      </c>
      <c r="AW67" s="21">
        <v>57</v>
      </c>
    </row>
    <row r="68" spans="46:49">
      <c r="AT68" s="10"/>
      <c r="AV68" s="20" t="s">
        <v>135</v>
      </c>
      <c r="AW68" s="21">
        <v>58</v>
      </c>
    </row>
    <row r="69" spans="46:49">
      <c r="AT69" s="10"/>
      <c r="AV69" s="20" t="s">
        <v>136</v>
      </c>
      <c r="AW69" s="21">
        <v>59</v>
      </c>
    </row>
    <row r="70" spans="46:49">
      <c r="AT70" s="10"/>
      <c r="AV70" s="20" t="s">
        <v>137</v>
      </c>
      <c r="AW70" s="21">
        <v>60</v>
      </c>
    </row>
    <row r="71" spans="46:49">
      <c r="AT71" s="10"/>
      <c r="AV71" s="20" t="s">
        <v>138</v>
      </c>
      <c r="AW71" s="21">
        <v>61</v>
      </c>
    </row>
    <row r="72" spans="46:49">
      <c r="AT72" s="10"/>
      <c r="AV72" s="20" t="s">
        <v>139</v>
      </c>
      <c r="AW72" s="21">
        <v>62</v>
      </c>
    </row>
    <row r="73" spans="46:49">
      <c r="AT73" s="10"/>
      <c r="AV73" s="20" t="s">
        <v>140</v>
      </c>
      <c r="AW73" s="21">
        <v>63</v>
      </c>
    </row>
    <row r="74" spans="46:49">
      <c r="AT74" s="10"/>
      <c r="AV74" s="20" t="s">
        <v>141</v>
      </c>
      <c r="AW74" s="21">
        <v>64</v>
      </c>
    </row>
    <row r="75" spans="46:49">
      <c r="AT75" s="10"/>
      <c r="AV75" s="20" t="s">
        <v>142</v>
      </c>
      <c r="AW75" s="21">
        <v>65</v>
      </c>
    </row>
    <row r="76" spans="46:49">
      <c r="AT76" s="10"/>
      <c r="AV76" s="20" t="s">
        <v>143</v>
      </c>
      <c r="AW76" s="21">
        <v>66</v>
      </c>
    </row>
    <row r="77" spans="46:49">
      <c r="AT77" s="10"/>
      <c r="AV77" s="20" t="s">
        <v>144</v>
      </c>
      <c r="AW77" s="21">
        <v>67</v>
      </c>
    </row>
    <row r="78" spans="46:49">
      <c r="AT78" s="10"/>
      <c r="AV78" s="20" t="s">
        <v>145</v>
      </c>
      <c r="AW78" s="21">
        <v>68</v>
      </c>
    </row>
    <row r="79" spans="46:49">
      <c r="AT79" s="10"/>
      <c r="AV79" s="20" t="s">
        <v>146</v>
      </c>
      <c r="AW79" s="21">
        <v>69</v>
      </c>
    </row>
    <row r="80" spans="46:49">
      <c r="AT80" s="10"/>
      <c r="AV80" s="20" t="s">
        <v>147</v>
      </c>
      <c r="AW80" s="21">
        <v>70</v>
      </c>
    </row>
    <row r="81" spans="46:49">
      <c r="AT81" s="10"/>
      <c r="AV81" s="20" t="s">
        <v>148</v>
      </c>
      <c r="AW81" s="21">
        <v>71</v>
      </c>
    </row>
    <row r="82" spans="46:49">
      <c r="AT82" s="10"/>
      <c r="AV82" s="20" t="s">
        <v>149</v>
      </c>
      <c r="AW82" s="21">
        <v>72</v>
      </c>
    </row>
    <row r="83" spans="46:49" ht="24">
      <c r="AT83" s="10"/>
      <c r="AV83" s="31" t="s">
        <v>150</v>
      </c>
      <c r="AW83" s="21">
        <v>73</v>
      </c>
    </row>
    <row r="84" spans="46:49" ht="60">
      <c r="AT84" s="10"/>
      <c r="AV84" s="31" t="s">
        <v>151</v>
      </c>
      <c r="AW84" s="21">
        <v>74</v>
      </c>
    </row>
    <row r="85" spans="46:49" ht="24">
      <c r="AT85" s="10"/>
      <c r="AV85" s="31" t="s">
        <v>152</v>
      </c>
      <c r="AW85" s="21">
        <v>75</v>
      </c>
    </row>
    <row r="86" spans="46:49">
      <c r="AT86" s="10"/>
      <c r="AV86" s="20" t="s">
        <v>153</v>
      </c>
      <c r="AW86" s="21">
        <v>76</v>
      </c>
    </row>
    <row r="87" spans="46:49">
      <c r="AT87" s="10"/>
      <c r="AV87" s="20" t="s">
        <v>154</v>
      </c>
      <c r="AW87" s="21">
        <v>77</v>
      </c>
    </row>
    <row r="88" spans="46:49">
      <c r="AT88" s="10"/>
      <c r="AV88" s="20" t="s">
        <v>155</v>
      </c>
      <c r="AW88" s="21">
        <v>78</v>
      </c>
    </row>
    <row r="89" spans="46:49">
      <c r="AT89" s="10"/>
      <c r="AV89" s="20" t="s">
        <v>156</v>
      </c>
      <c r="AW89" s="21">
        <v>79</v>
      </c>
    </row>
    <row r="90" spans="46:49">
      <c r="AT90" s="10"/>
      <c r="AV90" s="20" t="s">
        <v>157</v>
      </c>
      <c r="AW90" s="21">
        <v>80</v>
      </c>
    </row>
    <row r="91" spans="46:49">
      <c r="AT91" s="10"/>
      <c r="AV91" s="20" t="s">
        <v>158</v>
      </c>
      <c r="AW91" s="21">
        <v>81</v>
      </c>
    </row>
    <row r="92" spans="46:49">
      <c r="AT92" s="10"/>
      <c r="AV92" s="20" t="s">
        <v>159</v>
      </c>
      <c r="AW92" s="21">
        <v>82</v>
      </c>
    </row>
    <row r="93" spans="46:49">
      <c r="AT93" s="10"/>
      <c r="AV93" s="20" t="s">
        <v>160</v>
      </c>
      <c r="AW93" s="21">
        <v>83</v>
      </c>
    </row>
    <row r="94" spans="46:49">
      <c r="AT94" s="10"/>
      <c r="AV94" s="20" t="s">
        <v>161</v>
      </c>
      <c r="AW94" s="21">
        <v>84</v>
      </c>
    </row>
    <row r="95" spans="46:49">
      <c r="AT95" s="10"/>
      <c r="AV95" s="20" t="s">
        <v>162</v>
      </c>
      <c r="AW95" s="21">
        <v>85</v>
      </c>
    </row>
    <row r="96" spans="46:49">
      <c r="AT96" s="10"/>
      <c r="AV96" s="20" t="s">
        <v>163</v>
      </c>
      <c r="AW96" s="21">
        <v>86</v>
      </c>
    </row>
    <row r="97" spans="46:49">
      <c r="AT97" s="10"/>
      <c r="AV97" s="20" t="s">
        <v>164</v>
      </c>
      <c r="AW97" s="21">
        <v>87</v>
      </c>
    </row>
    <row r="98" spans="46:49">
      <c r="AT98" s="10"/>
      <c r="AV98" s="20" t="s">
        <v>165</v>
      </c>
      <c r="AW98" s="21">
        <v>88</v>
      </c>
    </row>
    <row r="99" spans="46:49">
      <c r="AT99" s="10"/>
      <c r="AV99" s="20" t="s">
        <v>166</v>
      </c>
      <c r="AW99" s="21">
        <v>89</v>
      </c>
    </row>
    <row r="100" spans="46:49">
      <c r="AT100" s="10"/>
      <c r="AV100" s="20" t="s">
        <v>167</v>
      </c>
      <c r="AW100" s="21">
        <v>90</v>
      </c>
    </row>
    <row r="101" spans="46:49">
      <c r="AT101" s="10"/>
      <c r="AV101" s="20" t="s">
        <v>168</v>
      </c>
      <c r="AW101" s="21">
        <v>91</v>
      </c>
    </row>
    <row r="102" spans="46:49">
      <c r="AT102" s="10"/>
      <c r="AV102" s="20" t="s">
        <v>169</v>
      </c>
      <c r="AW102" s="21">
        <v>92</v>
      </c>
    </row>
    <row r="103" spans="46:49">
      <c r="AT103" s="10"/>
      <c r="AV103" s="20" t="s">
        <v>170</v>
      </c>
      <c r="AW103" s="21">
        <v>93</v>
      </c>
    </row>
    <row r="104" spans="46:49">
      <c r="AT104" s="10"/>
      <c r="AV104" s="20" t="s">
        <v>171</v>
      </c>
      <c r="AW104" s="21">
        <v>94</v>
      </c>
    </row>
    <row r="105" spans="46:49">
      <c r="AT105" s="10"/>
      <c r="AV105" s="20" t="s">
        <v>172</v>
      </c>
      <c r="AW105" s="21">
        <v>95</v>
      </c>
    </row>
    <row r="106" spans="46:49" ht="24">
      <c r="AT106" s="10"/>
      <c r="AV106" s="31" t="s">
        <v>173</v>
      </c>
      <c r="AW106" s="21">
        <v>96</v>
      </c>
    </row>
    <row r="107" spans="46:49">
      <c r="AT107" s="10"/>
      <c r="AV107" s="20" t="s">
        <v>174</v>
      </c>
      <c r="AW107" s="21">
        <v>97</v>
      </c>
    </row>
    <row r="108" spans="46:49">
      <c r="AT108" s="10"/>
      <c r="AV108" s="20" t="s">
        <v>175</v>
      </c>
      <c r="AW108" s="21">
        <v>98</v>
      </c>
    </row>
    <row r="109" spans="46:49">
      <c r="AT109" s="32"/>
      <c r="AU109" s="33"/>
      <c r="AV109" s="48" t="s">
        <v>176</v>
      </c>
      <c r="AW109" s="49">
        <v>99</v>
      </c>
    </row>
  </sheetData>
  <sheetProtection algorithmName="SHA-512" hashValue="Ft7+cu2AIEqCSB/Rs2cfbTPvhZFmnROZKZ3mlt524AmnCTGv2cBFj2z2LoG12znMs+FzvmZA/VrTv9LYXWNafw==" saltValue="KwH01+ganL6iY7VZcnUDUQ==" spinCount="100000" sheet="1" selectLockedCells="1"/>
  <mergeCells count="83">
    <mergeCell ref="P23:AP23"/>
    <mergeCell ref="K24:W24"/>
    <mergeCell ref="Y24:AB24"/>
    <mergeCell ref="AC24:AN24"/>
    <mergeCell ref="AO37:AP37"/>
    <mergeCell ref="Q35:W35"/>
    <mergeCell ref="Y35:AB35"/>
    <mergeCell ref="AC35:AN35"/>
    <mergeCell ref="AO35:AP35"/>
    <mergeCell ref="E37:N37"/>
    <mergeCell ref="P37:Y37"/>
    <mergeCell ref="Z37:AA37"/>
    <mergeCell ref="AC37:AJ37"/>
    <mergeCell ref="AL37:AN37"/>
    <mergeCell ref="Q32:W32"/>
    <mergeCell ref="Y32:AB32"/>
    <mergeCell ref="AC32:AN32"/>
    <mergeCell ref="AO32:AP32"/>
    <mergeCell ref="E36:N36"/>
    <mergeCell ref="P36:AP36"/>
    <mergeCell ref="Q33:W33"/>
    <mergeCell ref="Y33:AB33"/>
    <mergeCell ref="AC33:AN33"/>
    <mergeCell ref="AO33:AP33"/>
    <mergeCell ref="Q34:W34"/>
    <mergeCell ref="Y34:AB34"/>
    <mergeCell ref="AC34:AN34"/>
    <mergeCell ref="AO34:AP34"/>
    <mergeCell ref="G23:I35"/>
    <mergeCell ref="K23:N23"/>
    <mergeCell ref="Q30:W30"/>
    <mergeCell ref="Y30:AB30"/>
    <mergeCell ref="AC30:AN30"/>
    <mergeCell ref="AO30:AP30"/>
    <mergeCell ref="Q31:W31"/>
    <mergeCell ref="Y31:AB31"/>
    <mergeCell ref="AC31:AN31"/>
    <mergeCell ref="AO31:AP31"/>
    <mergeCell ref="Q28:W28"/>
    <mergeCell ref="Y28:AB28"/>
    <mergeCell ref="AC28:AN28"/>
    <mergeCell ref="AO28:AP28"/>
    <mergeCell ref="Q29:W29"/>
    <mergeCell ref="Y29:AB29"/>
    <mergeCell ref="AC29:AN29"/>
    <mergeCell ref="AO29:AP29"/>
    <mergeCell ref="Q26:W26"/>
    <mergeCell ref="Y26:AB26"/>
    <mergeCell ref="AC26:AN26"/>
    <mergeCell ref="AO26:AP26"/>
    <mergeCell ref="Q27:W27"/>
    <mergeCell ref="Y27:AB27"/>
    <mergeCell ref="AC27:AN27"/>
    <mergeCell ref="AO27:AP27"/>
    <mergeCell ref="AO24:AP24"/>
    <mergeCell ref="N25:O35"/>
    <mergeCell ref="Q25:W25"/>
    <mergeCell ref="Y25:AB25"/>
    <mergeCell ref="E20:N20"/>
    <mergeCell ref="P20:AP20"/>
    <mergeCell ref="D21:F35"/>
    <mergeCell ref="G21:I22"/>
    <mergeCell ref="K21:N21"/>
    <mergeCell ref="P21:T21"/>
    <mergeCell ref="U21:AE21"/>
    <mergeCell ref="AF21:AP21"/>
    <mergeCell ref="K22:N22"/>
    <mergeCell ref="P22:AP22"/>
    <mergeCell ref="AC25:AN25"/>
    <mergeCell ref="AO25:AP25"/>
    <mergeCell ref="E19:N19"/>
    <mergeCell ref="P19:AP19"/>
    <mergeCell ref="G2:I2"/>
    <mergeCell ref="D4:AP4"/>
    <mergeCell ref="D8:AP8"/>
    <mergeCell ref="D9:AP9"/>
    <mergeCell ref="D10:AP10"/>
    <mergeCell ref="D11:AP11"/>
    <mergeCell ref="D12:AP12"/>
    <mergeCell ref="D13:AP13"/>
    <mergeCell ref="D14:AP14"/>
    <mergeCell ref="D15:AP15"/>
    <mergeCell ref="D16:AP16"/>
  </mergeCells>
  <phoneticPr fontId="1"/>
  <dataValidations count="5">
    <dataValidation type="decimal" operator="greaterThanOrEqual" allowBlank="1" showInputMessage="1" showErrorMessage="1" promptTitle="※必須" prompt="「確認用」シートにて、事業所区分の確認を必ず行ってください。" sqref="AC25:AN35">
      <formula1>0</formula1>
    </dataValidation>
    <dataValidation type="decimal" operator="greaterThanOrEqual" allowBlank="1" showInputMessage="1" showErrorMessage="1" sqref="P37:Y37">
      <formula1>0</formula1>
    </dataValidation>
    <dataValidation type="list" allowBlank="1" showInputMessage="1" showErrorMessage="1" sqref="AF21:AP21">
      <formula1>INDIRECT(U21)</formula1>
    </dataValidation>
    <dataValidation type="list" allowBlank="1" showInputMessage="1" showErrorMessage="1" sqref="U21:AE21">
      <formula1>$AT$11:$AT$30</formula1>
    </dataValidation>
    <dataValidation type="whole" operator="greaterThanOrEqual" allowBlank="1" showInputMessage="1" showErrorMessage="1" sqref="P38">
      <formula1>0</formula1>
    </dataValidation>
  </dataValidations>
  <pageMargins left="0.47244094488188981" right="0.19685039370078741" top="0.62992125984251968" bottom="0.31496062992125984" header="0.43307086614173229" footer="0.19685039370078741"/>
  <pageSetup paperSize="9" scale="93"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220"/>
  <sheetViews>
    <sheetView showGridLines="0" showZeros="0" view="pageBreakPreview" zoomScaleNormal="85" workbookViewId="0">
      <selection activeCell="D41" sqref="D41:AP41"/>
    </sheetView>
  </sheetViews>
  <sheetFormatPr defaultColWidth="8.125" defaultRowHeight="12"/>
  <cols>
    <col min="1" max="1" width="2.125" style="113" customWidth="1"/>
    <col min="2" max="2" width="0.625" style="113" customWidth="1"/>
    <col min="3" max="43" width="2.125" style="113" customWidth="1"/>
    <col min="44" max="44" width="0.625" style="113" customWidth="1"/>
    <col min="45" max="45" width="2.125" style="113" customWidth="1"/>
    <col min="46" max="16384" width="8.125" style="113"/>
  </cols>
  <sheetData>
    <row r="1" spans="1:44">
      <c r="A1" s="113" t="s">
        <v>309</v>
      </c>
    </row>
    <row r="2" spans="1:44" ht="3.75" customHeight="1">
      <c r="B2" s="5"/>
      <c r="C2" s="6"/>
      <c r="D2" s="6"/>
      <c r="E2" s="6"/>
      <c r="F2" s="7"/>
      <c r="G2" s="181"/>
      <c r="H2" s="181"/>
      <c r="I2" s="181"/>
      <c r="J2" s="8"/>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9"/>
    </row>
    <row r="3" spans="1:44" ht="18" customHeight="1">
      <c r="B3" s="10"/>
      <c r="F3" s="11"/>
      <c r="G3" s="120"/>
      <c r="H3" s="120"/>
      <c r="I3" s="120"/>
      <c r="J3" s="12"/>
      <c r="AR3" s="13"/>
    </row>
    <row r="4" spans="1:44" ht="33" customHeight="1">
      <c r="B4" s="10"/>
      <c r="D4" s="182" t="s">
        <v>6</v>
      </c>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19"/>
      <c r="AR4" s="13"/>
    </row>
    <row r="5" spans="1:44" ht="6.75" customHeight="1">
      <c r="B5" s="10"/>
      <c r="AR5" s="13"/>
    </row>
    <row r="6" spans="1:44" ht="18" customHeight="1">
      <c r="B6" s="10"/>
      <c r="D6" s="113" t="s">
        <v>7</v>
      </c>
      <c r="AR6" s="13"/>
    </row>
    <row r="7" spans="1:44" ht="18" customHeight="1">
      <c r="B7" s="10"/>
      <c r="D7" s="113" t="s">
        <v>310</v>
      </c>
      <c r="AR7" s="13"/>
    </row>
    <row r="8" spans="1:44" ht="30" customHeight="1">
      <c r="B8" s="10"/>
      <c r="D8" s="203" t="s">
        <v>9</v>
      </c>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c r="AH8" s="251"/>
      <c r="AI8" s="251"/>
      <c r="AJ8" s="251"/>
      <c r="AK8" s="251"/>
      <c r="AL8" s="251"/>
      <c r="AM8" s="251"/>
      <c r="AN8" s="251"/>
      <c r="AO8" s="251"/>
      <c r="AP8" s="252"/>
      <c r="AQ8" s="120"/>
      <c r="AR8" s="13"/>
    </row>
    <row r="9" spans="1:44" ht="24" customHeight="1">
      <c r="B9" s="10"/>
      <c r="D9" s="246"/>
      <c r="E9" s="247"/>
      <c r="F9" s="247"/>
      <c r="G9" s="247"/>
      <c r="H9" s="247"/>
      <c r="I9" s="247"/>
      <c r="J9" s="247"/>
      <c r="K9" s="247"/>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50"/>
      <c r="AQ9" s="121"/>
      <c r="AR9" s="13"/>
    </row>
    <row r="10" spans="1:44" ht="24" customHeight="1">
      <c r="B10" s="10"/>
      <c r="D10" s="246"/>
      <c r="E10" s="247"/>
      <c r="F10" s="247"/>
      <c r="G10" s="247"/>
      <c r="H10" s="247"/>
      <c r="I10" s="247"/>
      <c r="J10" s="247"/>
      <c r="K10" s="247"/>
      <c r="L10" s="247"/>
      <c r="M10" s="247"/>
      <c r="N10" s="247"/>
      <c r="O10" s="247"/>
      <c r="P10" s="248"/>
      <c r="Q10" s="248"/>
      <c r="R10" s="248"/>
      <c r="S10" s="248"/>
      <c r="T10" s="248"/>
      <c r="U10" s="248"/>
      <c r="V10" s="248"/>
      <c r="W10" s="248"/>
      <c r="X10" s="248"/>
      <c r="Y10" s="248"/>
      <c r="Z10" s="248"/>
      <c r="AA10" s="248"/>
      <c r="AB10" s="248"/>
      <c r="AC10" s="248"/>
      <c r="AD10" s="248"/>
      <c r="AE10" s="248"/>
      <c r="AF10" s="248"/>
      <c r="AG10" s="248"/>
      <c r="AH10" s="248"/>
      <c r="AI10" s="248"/>
      <c r="AJ10" s="248"/>
      <c r="AK10" s="248"/>
      <c r="AL10" s="248"/>
      <c r="AM10" s="248"/>
      <c r="AN10" s="248"/>
      <c r="AO10" s="248"/>
      <c r="AP10" s="249"/>
      <c r="AQ10" s="14"/>
      <c r="AR10" s="13"/>
    </row>
    <row r="11" spans="1:44" ht="24" customHeight="1">
      <c r="B11" s="10"/>
      <c r="D11" s="246"/>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50"/>
      <c r="AQ11" s="15"/>
      <c r="AR11" s="13"/>
    </row>
    <row r="12" spans="1:44" ht="24" customHeight="1">
      <c r="B12" s="10"/>
      <c r="D12" s="246"/>
      <c r="E12" s="247"/>
      <c r="F12" s="247"/>
      <c r="G12" s="247"/>
      <c r="H12" s="247"/>
      <c r="I12" s="247"/>
      <c r="J12" s="247"/>
      <c r="K12" s="247"/>
      <c r="L12" s="247"/>
      <c r="M12" s="247"/>
      <c r="N12" s="247"/>
      <c r="O12" s="247"/>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9"/>
      <c r="AQ12" s="14"/>
      <c r="AR12" s="13"/>
    </row>
    <row r="13" spans="1:44" ht="24" customHeight="1">
      <c r="B13" s="10"/>
      <c r="D13" s="246"/>
      <c r="E13" s="247"/>
      <c r="F13" s="247"/>
      <c r="G13" s="247"/>
      <c r="H13" s="247"/>
      <c r="I13" s="247"/>
      <c r="J13" s="247"/>
      <c r="K13" s="247"/>
      <c r="L13" s="247"/>
      <c r="M13" s="247"/>
      <c r="N13" s="247"/>
      <c r="O13" s="247"/>
      <c r="P13" s="248"/>
      <c r="Q13" s="248"/>
      <c r="R13" s="248"/>
      <c r="S13" s="248"/>
      <c r="T13" s="248"/>
      <c r="U13" s="248"/>
      <c r="V13" s="248"/>
      <c r="W13" s="248"/>
      <c r="X13" s="248"/>
      <c r="Y13" s="248"/>
      <c r="Z13" s="248"/>
      <c r="AA13" s="248"/>
      <c r="AB13" s="248"/>
      <c r="AC13" s="248"/>
      <c r="AD13" s="248"/>
      <c r="AE13" s="248"/>
      <c r="AF13" s="248"/>
      <c r="AG13" s="248"/>
      <c r="AH13" s="248"/>
      <c r="AI13" s="248"/>
      <c r="AJ13" s="248"/>
      <c r="AK13" s="248"/>
      <c r="AL13" s="248"/>
      <c r="AM13" s="248"/>
      <c r="AN13" s="248"/>
      <c r="AO13" s="248"/>
      <c r="AP13" s="249"/>
      <c r="AQ13" s="14"/>
      <c r="AR13" s="13"/>
    </row>
    <row r="14" spans="1:44" ht="24" customHeight="1">
      <c r="B14" s="10"/>
      <c r="D14" s="246"/>
      <c r="E14" s="247"/>
      <c r="F14" s="247"/>
      <c r="G14" s="247"/>
      <c r="H14" s="247"/>
      <c r="I14" s="247"/>
      <c r="J14" s="247"/>
      <c r="K14" s="247"/>
      <c r="L14" s="247"/>
      <c r="M14" s="247"/>
      <c r="N14" s="247"/>
      <c r="O14" s="247"/>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9"/>
      <c r="AQ14" s="14"/>
      <c r="AR14" s="13"/>
    </row>
    <row r="15" spans="1:44" ht="24" customHeight="1">
      <c r="B15" s="10"/>
      <c r="D15" s="246"/>
      <c r="E15" s="247"/>
      <c r="F15" s="247"/>
      <c r="G15" s="247"/>
      <c r="H15" s="247"/>
      <c r="I15" s="247"/>
      <c r="J15" s="247"/>
      <c r="K15" s="247"/>
      <c r="L15" s="247"/>
      <c r="M15" s="247"/>
      <c r="N15" s="247"/>
      <c r="O15" s="247"/>
      <c r="P15" s="248"/>
      <c r="Q15" s="248"/>
      <c r="R15" s="248"/>
      <c r="S15" s="248"/>
      <c r="T15" s="248"/>
      <c r="U15" s="248"/>
      <c r="V15" s="248"/>
      <c r="W15" s="248"/>
      <c r="X15" s="248"/>
      <c r="Y15" s="248"/>
      <c r="Z15" s="248"/>
      <c r="AA15" s="248"/>
      <c r="AB15" s="248"/>
      <c r="AC15" s="248"/>
      <c r="AD15" s="248"/>
      <c r="AE15" s="248"/>
      <c r="AF15" s="248"/>
      <c r="AG15" s="248"/>
      <c r="AH15" s="248"/>
      <c r="AI15" s="248"/>
      <c r="AJ15" s="248"/>
      <c r="AK15" s="248"/>
      <c r="AL15" s="248"/>
      <c r="AM15" s="248"/>
      <c r="AN15" s="248"/>
      <c r="AO15" s="248"/>
      <c r="AP15" s="249"/>
      <c r="AQ15" s="14"/>
      <c r="AR15" s="13"/>
    </row>
    <row r="16" spans="1:44" ht="24" customHeight="1">
      <c r="B16" s="10"/>
      <c r="D16" s="246"/>
      <c r="E16" s="247"/>
      <c r="F16" s="247"/>
      <c r="G16" s="247"/>
      <c r="H16" s="247"/>
      <c r="I16" s="247"/>
      <c r="J16" s="247"/>
      <c r="K16" s="247"/>
      <c r="L16" s="247"/>
      <c r="M16" s="247"/>
      <c r="N16" s="247"/>
      <c r="O16" s="247"/>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9"/>
      <c r="AQ16" s="14"/>
      <c r="AR16" s="13"/>
    </row>
    <row r="17" spans="2:44" ht="24" customHeight="1">
      <c r="B17" s="10"/>
      <c r="D17" s="246"/>
      <c r="E17" s="247"/>
      <c r="F17" s="247"/>
      <c r="G17" s="247"/>
      <c r="H17" s="247"/>
      <c r="I17" s="247"/>
      <c r="J17" s="247"/>
      <c r="K17" s="247"/>
      <c r="L17" s="247"/>
      <c r="M17" s="247"/>
      <c r="N17" s="247"/>
      <c r="O17" s="247"/>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c r="AO17" s="248"/>
      <c r="AP17" s="249"/>
      <c r="AR17" s="13"/>
    </row>
    <row r="18" spans="2:44" ht="24" customHeight="1">
      <c r="B18" s="10"/>
      <c r="D18" s="246"/>
      <c r="E18" s="247"/>
      <c r="F18" s="247"/>
      <c r="G18" s="247"/>
      <c r="H18" s="247"/>
      <c r="I18" s="247"/>
      <c r="J18" s="247"/>
      <c r="K18" s="247"/>
      <c r="L18" s="247"/>
      <c r="M18" s="247"/>
      <c r="N18" s="247"/>
      <c r="O18" s="247"/>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c r="AO18" s="248"/>
      <c r="AP18" s="249"/>
      <c r="AR18" s="13"/>
    </row>
    <row r="19" spans="2:44" ht="24" customHeight="1">
      <c r="B19" s="10"/>
      <c r="D19" s="246"/>
      <c r="E19" s="247"/>
      <c r="F19" s="247"/>
      <c r="G19" s="247"/>
      <c r="H19" s="247"/>
      <c r="I19" s="247"/>
      <c r="J19" s="247"/>
      <c r="K19" s="247"/>
      <c r="L19" s="247"/>
      <c r="M19" s="247"/>
      <c r="N19" s="247"/>
      <c r="O19" s="247"/>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M19" s="248"/>
      <c r="AN19" s="248"/>
      <c r="AO19" s="248"/>
      <c r="AP19" s="249"/>
      <c r="AQ19" s="120"/>
      <c r="AR19" s="13"/>
    </row>
    <row r="20" spans="2:44" ht="24" customHeight="1">
      <c r="B20" s="10"/>
      <c r="D20" s="246"/>
      <c r="E20" s="247"/>
      <c r="F20" s="247"/>
      <c r="G20" s="247"/>
      <c r="H20" s="247"/>
      <c r="I20" s="247"/>
      <c r="J20" s="247"/>
      <c r="K20" s="247"/>
      <c r="L20" s="247"/>
      <c r="M20" s="247"/>
      <c r="N20" s="247"/>
      <c r="O20" s="247"/>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9"/>
      <c r="AQ20" s="120"/>
      <c r="AR20" s="13"/>
    </row>
    <row r="21" spans="2:44" ht="24" customHeight="1">
      <c r="B21" s="10"/>
      <c r="D21" s="246"/>
      <c r="E21" s="247"/>
      <c r="F21" s="247"/>
      <c r="G21" s="247"/>
      <c r="H21" s="247"/>
      <c r="I21" s="247"/>
      <c r="J21" s="247"/>
      <c r="K21" s="247"/>
      <c r="L21" s="247"/>
      <c r="M21" s="247"/>
      <c r="N21" s="247"/>
      <c r="O21" s="247"/>
      <c r="P21" s="248"/>
      <c r="Q21" s="248"/>
      <c r="R21" s="248"/>
      <c r="S21" s="248"/>
      <c r="T21" s="248"/>
      <c r="U21" s="248"/>
      <c r="V21" s="248"/>
      <c r="W21" s="248"/>
      <c r="X21" s="248"/>
      <c r="Y21" s="248"/>
      <c r="Z21" s="248"/>
      <c r="AA21" s="248"/>
      <c r="AB21" s="248"/>
      <c r="AC21" s="248"/>
      <c r="AD21" s="248"/>
      <c r="AE21" s="248"/>
      <c r="AF21" s="248"/>
      <c r="AG21" s="248"/>
      <c r="AH21" s="248"/>
      <c r="AI21" s="248"/>
      <c r="AJ21" s="248"/>
      <c r="AK21" s="248"/>
      <c r="AL21" s="248"/>
      <c r="AM21" s="248"/>
      <c r="AN21" s="248"/>
      <c r="AO21" s="248"/>
      <c r="AP21" s="249"/>
      <c r="AQ21" s="26"/>
      <c r="AR21" s="13"/>
    </row>
    <row r="22" spans="2:44" ht="24" customHeight="1">
      <c r="B22" s="10"/>
      <c r="D22" s="246"/>
      <c r="E22" s="247"/>
      <c r="F22" s="247"/>
      <c r="G22" s="247"/>
      <c r="H22" s="247"/>
      <c r="I22" s="247"/>
      <c r="J22" s="247"/>
      <c r="K22" s="247"/>
      <c r="L22" s="247"/>
      <c r="M22" s="247"/>
      <c r="N22" s="247"/>
      <c r="O22" s="247"/>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9"/>
      <c r="AQ22" s="28"/>
      <c r="AR22" s="13"/>
    </row>
    <row r="23" spans="2:44" ht="24" customHeight="1">
      <c r="B23" s="10"/>
      <c r="D23" s="246"/>
      <c r="E23" s="247"/>
      <c r="F23" s="247"/>
      <c r="G23" s="247"/>
      <c r="H23" s="247"/>
      <c r="I23" s="247"/>
      <c r="J23" s="247"/>
      <c r="K23" s="247"/>
      <c r="L23" s="247"/>
      <c r="M23" s="247"/>
      <c r="N23" s="247"/>
      <c r="O23" s="247"/>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9"/>
      <c r="AR23" s="13"/>
    </row>
    <row r="24" spans="2:44" ht="24" customHeight="1">
      <c r="B24" s="10"/>
      <c r="D24" s="246"/>
      <c r="E24" s="247"/>
      <c r="F24" s="247"/>
      <c r="G24" s="247"/>
      <c r="H24" s="247"/>
      <c r="I24" s="247"/>
      <c r="J24" s="247"/>
      <c r="K24" s="247"/>
      <c r="L24" s="247"/>
      <c r="M24" s="247"/>
      <c r="N24" s="247"/>
      <c r="O24" s="247"/>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9"/>
      <c r="AQ24" s="26"/>
      <c r="AR24" s="13"/>
    </row>
    <row r="25" spans="2:44" ht="24" customHeight="1">
      <c r="B25" s="10"/>
      <c r="D25" s="246"/>
      <c r="E25" s="247"/>
      <c r="F25" s="247"/>
      <c r="G25" s="247"/>
      <c r="H25" s="247"/>
      <c r="I25" s="247"/>
      <c r="J25" s="247"/>
      <c r="K25" s="247"/>
      <c r="L25" s="247"/>
      <c r="M25" s="247"/>
      <c r="N25" s="247"/>
      <c r="O25" s="247"/>
      <c r="P25" s="248"/>
      <c r="Q25" s="248"/>
      <c r="R25" s="248"/>
      <c r="S25" s="248"/>
      <c r="T25" s="248"/>
      <c r="U25" s="248"/>
      <c r="V25" s="248"/>
      <c r="W25" s="248"/>
      <c r="X25" s="248"/>
      <c r="Y25" s="248"/>
      <c r="Z25" s="248"/>
      <c r="AA25" s="248"/>
      <c r="AB25" s="248"/>
      <c r="AC25" s="248"/>
      <c r="AD25" s="248"/>
      <c r="AE25" s="248"/>
      <c r="AF25" s="248"/>
      <c r="AG25" s="248"/>
      <c r="AH25" s="248"/>
      <c r="AI25" s="248"/>
      <c r="AJ25" s="248"/>
      <c r="AK25" s="248"/>
      <c r="AL25" s="248"/>
      <c r="AM25" s="248"/>
      <c r="AN25" s="248"/>
      <c r="AO25" s="248"/>
      <c r="AP25" s="249"/>
      <c r="AQ25" s="26"/>
      <c r="AR25" s="13"/>
    </row>
    <row r="26" spans="2:44" ht="24" customHeight="1">
      <c r="B26" s="10"/>
      <c r="D26" s="246"/>
      <c r="E26" s="247"/>
      <c r="F26" s="247"/>
      <c r="G26" s="247"/>
      <c r="H26" s="247"/>
      <c r="I26" s="247"/>
      <c r="J26" s="247"/>
      <c r="K26" s="247"/>
      <c r="L26" s="247"/>
      <c r="M26" s="247"/>
      <c r="N26" s="247"/>
      <c r="O26" s="247"/>
      <c r="P26" s="248"/>
      <c r="Q26" s="248"/>
      <c r="R26" s="248"/>
      <c r="S26" s="248"/>
      <c r="T26" s="248"/>
      <c r="U26" s="248"/>
      <c r="V26" s="248"/>
      <c r="W26" s="248"/>
      <c r="X26" s="248"/>
      <c r="Y26" s="248"/>
      <c r="Z26" s="248"/>
      <c r="AA26" s="248"/>
      <c r="AB26" s="248"/>
      <c r="AC26" s="248"/>
      <c r="AD26" s="248"/>
      <c r="AE26" s="248"/>
      <c r="AF26" s="248"/>
      <c r="AG26" s="248"/>
      <c r="AH26" s="248"/>
      <c r="AI26" s="248"/>
      <c r="AJ26" s="248"/>
      <c r="AK26" s="248"/>
      <c r="AL26" s="248"/>
      <c r="AM26" s="248"/>
      <c r="AN26" s="248"/>
      <c r="AO26" s="248"/>
      <c r="AP26" s="249"/>
      <c r="AQ26" s="26"/>
      <c r="AR26" s="13"/>
    </row>
    <row r="27" spans="2:44" ht="24" customHeight="1">
      <c r="B27" s="10"/>
      <c r="D27" s="246"/>
      <c r="E27" s="247"/>
      <c r="F27" s="247"/>
      <c r="G27" s="247"/>
      <c r="H27" s="247"/>
      <c r="I27" s="247"/>
      <c r="J27" s="247"/>
      <c r="K27" s="247"/>
      <c r="L27" s="247"/>
      <c r="M27" s="247"/>
      <c r="N27" s="247"/>
      <c r="O27" s="247"/>
      <c r="P27" s="248"/>
      <c r="Q27" s="248"/>
      <c r="R27" s="248"/>
      <c r="S27" s="248"/>
      <c r="T27" s="248"/>
      <c r="U27" s="248"/>
      <c r="V27" s="248"/>
      <c r="W27" s="248"/>
      <c r="X27" s="248"/>
      <c r="Y27" s="248"/>
      <c r="Z27" s="248"/>
      <c r="AA27" s="248"/>
      <c r="AB27" s="248"/>
      <c r="AC27" s="248"/>
      <c r="AD27" s="248"/>
      <c r="AE27" s="248"/>
      <c r="AF27" s="248"/>
      <c r="AG27" s="248"/>
      <c r="AH27" s="248"/>
      <c r="AI27" s="248"/>
      <c r="AJ27" s="248"/>
      <c r="AK27" s="248"/>
      <c r="AL27" s="248"/>
      <c r="AM27" s="248"/>
      <c r="AN27" s="248"/>
      <c r="AO27" s="248"/>
      <c r="AP27" s="249"/>
      <c r="AQ27" s="26"/>
      <c r="AR27" s="13"/>
    </row>
    <row r="28" spans="2:44" ht="24" customHeight="1">
      <c r="B28" s="10"/>
      <c r="D28" s="246"/>
      <c r="E28" s="247"/>
      <c r="F28" s="247"/>
      <c r="G28" s="247"/>
      <c r="H28" s="247"/>
      <c r="I28" s="247"/>
      <c r="J28" s="247"/>
      <c r="K28" s="247"/>
      <c r="L28" s="247"/>
      <c r="M28" s="247"/>
      <c r="N28" s="247"/>
      <c r="O28" s="247"/>
      <c r="P28" s="248"/>
      <c r="Q28" s="248"/>
      <c r="R28" s="248"/>
      <c r="S28" s="248"/>
      <c r="T28" s="248"/>
      <c r="U28" s="248"/>
      <c r="V28" s="248"/>
      <c r="W28" s="248"/>
      <c r="X28" s="248"/>
      <c r="Y28" s="248"/>
      <c r="Z28" s="248"/>
      <c r="AA28" s="248"/>
      <c r="AB28" s="248"/>
      <c r="AC28" s="248"/>
      <c r="AD28" s="248"/>
      <c r="AE28" s="248"/>
      <c r="AF28" s="248"/>
      <c r="AG28" s="248"/>
      <c r="AH28" s="248"/>
      <c r="AI28" s="248"/>
      <c r="AJ28" s="248"/>
      <c r="AK28" s="248"/>
      <c r="AL28" s="248"/>
      <c r="AM28" s="248"/>
      <c r="AN28" s="248"/>
      <c r="AO28" s="248"/>
      <c r="AP28" s="249"/>
      <c r="AQ28" s="26"/>
      <c r="AR28" s="13"/>
    </row>
    <row r="29" spans="2:44" ht="24" customHeight="1">
      <c r="B29" s="10"/>
      <c r="D29" s="246"/>
      <c r="E29" s="247"/>
      <c r="F29" s="247"/>
      <c r="G29" s="247"/>
      <c r="H29" s="247"/>
      <c r="I29" s="247"/>
      <c r="J29" s="247"/>
      <c r="K29" s="247"/>
      <c r="L29" s="247"/>
      <c r="M29" s="247"/>
      <c r="N29" s="247"/>
      <c r="O29" s="247"/>
      <c r="P29" s="248"/>
      <c r="Q29" s="248"/>
      <c r="R29" s="248"/>
      <c r="S29" s="248"/>
      <c r="T29" s="248"/>
      <c r="U29" s="248"/>
      <c r="V29" s="248"/>
      <c r="W29" s="248"/>
      <c r="X29" s="248"/>
      <c r="Y29" s="248"/>
      <c r="Z29" s="248"/>
      <c r="AA29" s="248"/>
      <c r="AB29" s="248"/>
      <c r="AC29" s="248"/>
      <c r="AD29" s="248"/>
      <c r="AE29" s="248"/>
      <c r="AF29" s="248"/>
      <c r="AG29" s="248"/>
      <c r="AH29" s="248"/>
      <c r="AI29" s="248"/>
      <c r="AJ29" s="248"/>
      <c r="AK29" s="248"/>
      <c r="AL29" s="248"/>
      <c r="AM29" s="248"/>
      <c r="AN29" s="248"/>
      <c r="AO29" s="248"/>
      <c r="AP29" s="249"/>
      <c r="AQ29" s="26"/>
      <c r="AR29" s="13"/>
    </row>
    <row r="30" spans="2:44" ht="24" customHeight="1">
      <c r="B30" s="10"/>
      <c r="D30" s="246"/>
      <c r="E30" s="247"/>
      <c r="F30" s="247"/>
      <c r="G30" s="247"/>
      <c r="H30" s="247"/>
      <c r="I30" s="247"/>
      <c r="J30" s="247"/>
      <c r="K30" s="247"/>
      <c r="L30" s="247"/>
      <c r="M30" s="247"/>
      <c r="N30" s="247"/>
      <c r="O30" s="247"/>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M30" s="248"/>
      <c r="AN30" s="248"/>
      <c r="AO30" s="248"/>
      <c r="AP30" s="249"/>
      <c r="AQ30" s="26"/>
      <c r="AR30" s="13"/>
    </row>
    <row r="31" spans="2:44" ht="24" customHeight="1">
      <c r="B31" s="10"/>
      <c r="D31" s="246"/>
      <c r="E31" s="247"/>
      <c r="F31" s="247"/>
      <c r="G31" s="247"/>
      <c r="H31" s="247"/>
      <c r="I31" s="247"/>
      <c r="J31" s="247"/>
      <c r="K31" s="247"/>
      <c r="L31" s="247"/>
      <c r="M31" s="247"/>
      <c r="N31" s="247"/>
      <c r="O31" s="247"/>
      <c r="P31" s="248"/>
      <c r="Q31" s="248"/>
      <c r="R31" s="248"/>
      <c r="S31" s="248"/>
      <c r="T31" s="248"/>
      <c r="U31" s="248"/>
      <c r="V31" s="248"/>
      <c r="W31" s="248"/>
      <c r="X31" s="248"/>
      <c r="Y31" s="248"/>
      <c r="Z31" s="248"/>
      <c r="AA31" s="248"/>
      <c r="AB31" s="248"/>
      <c r="AC31" s="248"/>
      <c r="AD31" s="248"/>
      <c r="AE31" s="248"/>
      <c r="AF31" s="248"/>
      <c r="AG31" s="248"/>
      <c r="AH31" s="248"/>
      <c r="AI31" s="248"/>
      <c r="AJ31" s="248"/>
      <c r="AK31" s="248"/>
      <c r="AL31" s="248"/>
      <c r="AM31" s="248"/>
      <c r="AN31" s="248"/>
      <c r="AO31" s="248"/>
      <c r="AP31" s="249"/>
      <c r="AQ31" s="26"/>
      <c r="AR31" s="13"/>
    </row>
    <row r="32" spans="2:44" ht="24" customHeight="1">
      <c r="B32" s="10"/>
      <c r="D32" s="246"/>
      <c r="E32" s="247"/>
      <c r="F32" s="247"/>
      <c r="G32" s="247"/>
      <c r="H32" s="247"/>
      <c r="I32" s="247"/>
      <c r="J32" s="247"/>
      <c r="K32" s="247"/>
      <c r="L32" s="247"/>
      <c r="M32" s="247"/>
      <c r="N32" s="247"/>
      <c r="O32" s="247"/>
      <c r="P32" s="248"/>
      <c r="Q32" s="248"/>
      <c r="R32" s="248"/>
      <c r="S32" s="248"/>
      <c r="T32" s="248"/>
      <c r="U32" s="248"/>
      <c r="V32" s="248"/>
      <c r="W32" s="248"/>
      <c r="X32" s="248"/>
      <c r="Y32" s="248"/>
      <c r="Z32" s="248"/>
      <c r="AA32" s="248"/>
      <c r="AB32" s="248"/>
      <c r="AC32" s="248"/>
      <c r="AD32" s="248"/>
      <c r="AE32" s="248"/>
      <c r="AF32" s="248"/>
      <c r="AG32" s="248"/>
      <c r="AH32" s="248"/>
      <c r="AI32" s="248"/>
      <c r="AJ32" s="248"/>
      <c r="AK32" s="248"/>
      <c r="AL32" s="248"/>
      <c r="AM32" s="248"/>
      <c r="AN32" s="248"/>
      <c r="AO32" s="248"/>
      <c r="AP32" s="249"/>
      <c r="AQ32" s="26"/>
      <c r="AR32" s="13"/>
    </row>
    <row r="33" spans="2:45" ht="24" customHeight="1">
      <c r="B33" s="10"/>
      <c r="D33" s="246"/>
      <c r="E33" s="247"/>
      <c r="F33" s="247"/>
      <c r="G33" s="247"/>
      <c r="H33" s="247"/>
      <c r="I33" s="247"/>
      <c r="J33" s="247"/>
      <c r="K33" s="247"/>
      <c r="L33" s="247"/>
      <c r="M33" s="247"/>
      <c r="N33" s="247"/>
      <c r="O33" s="247"/>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248"/>
      <c r="AO33" s="248"/>
      <c r="AP33" s="249"/>
      <c r="AQ33" s="26"/>
      <c r="AR33" s="13"/>
    </row>
    <row r="34" spans="2:45" ht="24" customHeight="1">
      <c r="B34" s="10"/>
      <c r="D34" s="246"/>
      <c r="E34" s="247"/>
      <c r="F34" s="247"/>
      <c r="G34" s="247"/>
      <c r="H34" s="247"/>
      <c r="I34" s="247"/>
      <c r="J34" s="247"/>
      <c r="K34" s="247"/>
      <c r="L34" s="247"/>
      <c r="M34" s="247"/>
      <c r="N34" s="247"/>
      <c r="O34" s="247"/>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9"/>
      <c r="AQ34" s="26"/>
      <c r="AR34" s="13"/>
    </row>
    <row r="35" spans="2:45" ht="24" customHeight="1">
      <c r="B35" s="10"/>
      <c r="D35" s="246"/>
      <c r="E35" s="247"/>
      <c r="F35" s="247"/>
      <c r="G35" s="247"/>
      <c r="H35" s="247"/>
      <c r="I35" s="247"/>
      <c r="J35" s="247"/>
      <c r="K35" s="247"/>
      <c r="L35" s="247"/>
      <c r="M35" s="247"/>
      <c r="N35" s="247"/>
      <c r="O35" s="247"/>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9"/>
      <c r="AQ35" s="26"/>
      <c r="AR35" s="13"/>
    </row>
    <row r="36" spans="2:45" ht="24" customHeight="1">
      <c r="B36" s="10"/>
      <c r="D36" s="246"/>
      <c r="E36" s="247"/>
      <c r="F36" s="247"/>
      <c r="G36" s="247"/>
      <c r="H36" s="247"/>
      <c r="I36" s="247"/>
      <c r="J36" s="247"/>
      <c r="K36" s="247"/>
      <c r="L36" s="247"/>
      <c r="M36" s="247"/>
      <c r="N36" s="247"/>
      <c r="O36" s="247"/>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9"/>
      <c r="AQ36" s="26"/>
      <c r="AR36" s="13"/>
    </row>
    <row r="37" spans="2:45" ht="24" customHeight="1">
      <c r="B37" s="10"/>
      <c r="D37" s="246"/>
      <c r="E37" s="247"/>
      <c r="F37" s="247"/>
      <c r="G37" s="247"/>
      <c r="H37" s="247"/>
      <c r="I37" s="247"/>
      <c r="J37" s="247"/>
      <c r="K37" s="247"/>
      <c r="L37" s="247"/>
      <c r="M37" s="247"/>
      <c r="N37" s="247"/>
      <c r="O37" s="247"/>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9"/>
      <c r="AQ37" s="26"/>
      <c r="AR37" s="13"/>
    </row>
    <row r="38" spans="2:45" ht="24" customHeight="1">
      <c r="B38" s="10"/>
      <c r="D38" s="246"/>
      <c r="E38" s="247"/>
      <c r="F38" s="247"/>
      <c r="G38" s="247"/>
      <c r="H38" s="247"/>
      <c r="I38" s="247"/>
      <c r="J38" s="247"/>
      <c r="K38" s="247"/>
      <c r="L38" s="247"/>
      <c r="M38" s="247"/>
      <c r="N38" s="247"/>
      <c r="O38" s="247"/>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9"/>
      <c r="AQ38" s="36"/>
      <c r="AR38" s="13"/>
    </row>
    <row r="39" spans="2:45" ht="24" customHeight="1">
      <c r="B39" s="10"/>
      <c r="D39" s="246"/>
      <c r="E39" s="247"/>
      <c r="F39" s="247"/>
      <c r="G39" s="247"/>
      <c r="H39" s="247"/>
      <c r="I39" s="247"/>
      <c r="J39" s="247"/>
      <c r="K39" s="247"/>
      <c r="L39" s="247"/>
      <c r="M39" s="247"/>
      <c r="N39" s="247"/>
      <c r="O39" s="247"/>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9"/>
      <c r="AQ39" s="120"/>
      <c r="AR39" s="13"/>
      <c r="AS39" s="40"/>
    </row>
    <row r="40" spans="2:45" ht="24" customHeight="1">
      <c r="B40" s="10"/>
      <c r="D40" s="246"/>
      <c r="E40" s="247"/>
      <c r="F40" s="247"/>
      <c r="G40" s="247"/>
      <c r="H40" s="247"/>
      <c r="I40" s="247"/>
      <c r="J40" s="247"/>
      <c r="K40" s="247"/>
      <c r="L40" s="247"/>
      <c r="M40" s="247"/>
      <c r="N40" s="247"/>
      <c r="O40" s="247"/>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9"/>
      <c r="AR40" s="13"/>
    </row>
    <row r="41" spans="2:45" ht="24" customHeight="1">
      <c r="B41" s="10"/>
      <c r="D41" s="246"/>
      <c r="E41" s="247"/>
      <c r="F41" s="247"/>
      <c r="G41" s="247"/>
      <c r="H41" s="247"/>
      <c r="I41" s="247"/>
      <c r="J41" s="247"/>
      <c r="K41" s="247"/>
      <c r="L41" s="247"/>
      <c r="M41" s="247"/>
      <c r="N41" s="247"/>
      <c r="O41" s="247"/>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9"/>
      <c r="AR41" s="13"/>
    </row>
    <row r="42" spans="2:45" ht="24" customHeight="1">
      <c r="B42" s="10"/>
      <c r="D42" s="246"/>
      <c r="E42" s="247"/>
      <c r="F42" s="247"/>
      <c r="G42" s="247"/>
      <c r="H42" s="247"/>
      <c r="I42" s="247"/>
      <c r="J42" s="247"/>
      <c r="K42" s="247"/>
      <c r="L42" s="247"/>
      <c r="M42" s="247"/>
      <c r="N42" s="247"/>
      <c r="O42" s="247"/>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9"/>
      <c r="AR42" s="13"/>
    </row>
    <row r="43" spans="2:45" ht="24" customHeight="1">
      <c r="B43" s="10"/>
      <c r="D43" s="246"/>
      <c r="E43" s="247"/>
      <c r="F43" s="247"/>
      <c r="G43" s="247"/>
      <c r="H43" s="247"/>
      <c r="I43" s="247"/>
      <c r="J43" s="247"/>
      <c r="K43" s="247"/>
      <c r="L43" s="247"/>
      <c r="M43" s="247"/>
      <c r="N43" s="247"/>
      <c r="O43" s="247"/>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9"/>
      <c r="AR43" s="13"/>
    </row>
    <row r="44" spans="2:45" ht="24" customHeight="1">
      <c r="B44" s="10"/>
      <c r="D44" s="246"/>
      <c r="E44" s="247"/>
      <c r="F44" s="247"/>
      <c r="G44" s="247"/>
      <c r="H44" s="247"/>
      <c r="I44" s="247"/>
      <c r="J44" s="247"/>
      <c r="K44" s="247"/>
      <c r="L44" s="247"/>
      <c r="M44" s="247"/>
      <c r="N44" s="247"/>
      <c r="O44" s="247"/>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9"/>
      <c r="AR44" s="13"/>
    </row>
    <row r="45" spans="2:45" ht="24" customHeight="1">
      <c r="B45" s="10"/>
      <c r="D45" s="246"/>
      <c r="E45" s="247"/>
      <c r="F45" s="247"/>
      <c r="G45" s="247"/>
      <c r="H45" s="247"/>
      <c r="I45" s="247"/>
      <c r="J45" s="247"/>
      <c r="K45" s="247"/>
      <c r="L45" s="247"/>
      <c r="M45" s="247"/>
      <c r="N45" s="247"/>
      <c r="O45" s="247"/>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9"/>
      <c r="AR45" s="13"/>
    </row>
    <row r="46" spans="2:45" ht="24" customHeight="1">
      <c r="B46" s="10"/>
      <c r="D46" s="246"/>
      <c r="E46" s="247"/>
      <c r="F46" s="247"/>
      <c r="G46" s="247"/>
      <c r="H46" s="247"/>
      <c r="I46" s="247"/>
      <c r="J46" s="247"/>
      <c r="K46" s="247"/>
      <c r="L46" s="247"/>
      <c r="M46" s="247"/>
      <c r="N46" s="247"/>
      <c r="O46" s="247"/>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9"/>
      <c r="AR46" s="13"/>
    </row>
    <row r="47" spans="2:45" ht="24" customHeight="1">
      <c r="B47" s="10"/>
      <c r="D47" s="246"/>
      <c r="E47" s="247"/>
      <c r="F47" s="247"/>
      <c r="G47" s="247"/>
      <c r="H47" s="247"/>
      <c r="I47" s="247"/>
      <c r="J47" s="247"/>
      <c r="K47" s="247"/>
      <c r="L47" s="247"/>
      <c r="M47" s="247"/>
      <c r="N47" s="247"/>
      <c r="O47" s="247"/>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9"/>
      <c r="AR47" s="13"/>
    </row>
    <row r="48" spans="2:45" ht="24" customHeight="1">
      <c r="B48" s="10"/>
      <c r="D48" s="246"/>
      <c r="E48" s="247"/>
      <c r="F48" s="247"/>
      <c r="G48" s="247"/>
      <c r="H48" s="247"/>
      <c r="I48" s="247"/>
      <c r="J48" s="247"/>
      <c r="K48" s="247"/>
      <c r="L48" s="247"/>
      <c r="M48" s="247"/>
      <c r="N48" s="247"/>
      <c r="O48" s="247"/>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9"/>
      <c r="AR48" s="13"/>
    </row>
    <row r="49" spans="2:44" ht="24" customHeight="1">
      <c r="B49" s="10"/>
      <c r="D49" s="246"/>
      <c r="E49" s="247"/>
      <c r="F49" s="247"/>
      <c r="G49" s="247"/>
      <c r="H49" s="247"/>
      <c r="I49" s="247"/>
      <c r="J49" s="247"/>
      <c r="K49" s="247"/>
      <c r="L49" s="247"/>
      <c r="M49" s="247"/>
      <c r="N49" s="247"/>
      <c r="O49" s="247"/>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9"/>
      <c r="AR49" s="13"/>
    </row>
    <row r="50" spans="2:44" ht="24" customHeight="1">
      <c r="B50" s="10"/>
      <c r="D50" s="246"/>
      <c r="E50" s="247"/>
      <c r="F50" s="247"/>
      <c r="G50" s="247"/>
      <c r="H50" s="247"/>
      <c r="I50" s="247"/>
      <c r="J50" s="247"/>
      <c r="K50" s="247"/>
      <c r="L50" s="247"/>
      <c r="M50" s="247"/>
      <c r="N50" s="247"/>
      <c r="O50" s="247"/>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9"/>
      <c r="AR50" s="13"/>
    </row>
    <row r="51" spans="2:44" ht="24" customHeight="1">
      <c r="B51" s="10"/>
      <c r="D51" s="246"/>
      <c r="E51" s="247"/>
      <c r="F51" s="247"/>
      <c r="G51" s="247"/>
      <c r="H51" s="247"/>
      <c r="I51" s="247"/>
      <c r="J51" s="247"/>
      <c r="K51" s="247"/>
      <c r="L51" s="247"/>
      <c r="M51" s="247"/>
      <c r="N51" s="247"/>
      <c r="O51" s="247"/>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9"/>
      <c r="AR51" s="13"/>
    </row>
    <row r="52" spans="2:44" ht="24" customHeight="1">
      <c r="B52" s="10"/>
      <c r="D52" s="246"/>
      <c r="E52" s="247"/>
      <c r="F52" s="247"/>
      <c r="G52" s="247"/>
      <c r="H52" s="247"/>
      <c r="I52" s="247"/>
      <c r="J52" s="247"/>
      <c r="K52" s="247"/>
      <c r="L52" s="247"/>
      <c r="M52" s="247"/>
      <c r="N52" s="247"/>
      <c r="O52" s="247"/>
      <c r="P52" s="248"/>
      <c r="Q52" s="248"/>
      <c r="R52" s="248"/>
      <c r="S52" s="248"/>
      <c r="T52" s="248"/>
      <c r="U52" s="248"/>
      <c r="V52" s="248"/>
      <c r="W52" s="248"/>
      <c r="X52" s="248"/>
      <c r="Y52" s="248"/>
      <c r="Z52" s="248"/>
      <c r="AA52" s="248"/>
      <c r="AB52" s="248"/>
      <c r="AC52" s="248"/>
      <c r="AD52" s="248"/>
      <c r="AE52" s="248"/>
      <c r="AF52" s="248"/>
      <c r="AG52" s="248"/>
      <c r="AH52" s="248"/>
      <c r="AI52" s="248"/>
      <c r="AJ52" s="248"/>
      <c r="AK52" s="248"/>
      <c r="AL52" s="248"/>
      <c r="AM52" s="248"/>
      <c r="AN52" s="248"/>
      <c r="AO52" s="248"/>
      <c r="AP52" s="249"/>
      <c r="AR52" s="13"/>
    </row>
    <row r="53" spans="2:44" ht="24" customHeight="1">
      <c r="B53" s="10"/>
      <c r="D53" s="246"/>
      <c r="E53" s="247"/>
      <c r="F53" s="247"/>
      <c r="G53" s="247"/>
      <c r="H53" s="247"/>
      <c r="I53" s="247"/>
      <c r="J53" s="247"/>
      <c r="K53" s="247"/>
      <c r="L53" s="247"/>
      <c r="M53" s="247"/>
      <c r="N53" s="247"/>
      <c r="O53" s="247"/>
      <c r="P53" s="248"/>
      <c r="Q53" s="248"/>
      <c r="R53" s="248"/>
      <c r="S53" s="248"/>
      <c r="T53" s="248"/>
      <c r="U53" s="248"/>
      <c r="V53" s="248"/>
      <c r="W53" s="248"/>
      <c r="X53" s="248"/>
      <c r="Y53" s="248"/>
      <c r="Z53" s="248"/>
      <c r="AA53" s="248"/>
      <c r="AB53" s="248"/>
      <c r="AC53" s="248"/>
      <c r="AD53" s="248"/>
      <c r="AE53" s="248"/>
      <c r="AF53" s="248"/>
      <c r="AG53" s="248"/>
      <c r="AH53" s="248"/>
      <c r="AI53" s="248"/>
      <c r="AJ53" s="248"/>
      <c r="AK53" s="248"/>
      <c r="AL53" s="248"/>
      <c r="AM53" s="248"/>
      <c r="AN53" s="248"/>
      <c r="AO53" s="248"/>
      <c r="AP53" s="249"/>
      <c r="AR53" s="13"/>
    </row>
    <row r="54" spans="2:44" ht="24" customHeight="1">
      <c r="B54" s="10"/>
      <c r="D54" s="246"/>
      <c r="E54" s="247"/>
      <c r="F54" s="247"/>
      <c r="G54" s="247"/>
      <c r="H54" s="247"/>
      <c r="I54" s="247"/>
      <c r="J54" s="247"/>
      <c r="K54" s="247"/>
      <c r="L54" s="247"/>
      <c r="M54" s="247"/>
      <c r="N54" s="247"/>
      <c r="O54" s="247"/>
      <c r="P54" s="248"/>
      <c r="Q54" s="248"/>
      <c r="R54" s="248"/>
      <c r="S54" s="248"/>
      <c r="T54" s="248"/>
      <c r="U54" s="248"/>
      <c r="V54" s="248"/>
      <c r="W54" s="248"/>
      <c r="X54" s="248"/>
      <c r="Y54" s="248"/>
      <c r="Z54" s="248"/>
      <c r="AA54" s="248"/>
      <c r="AB54" s="248"/>
      <c r="AC54" s="248"/>
      <c r="AD54" s="248"/>
      <c r="AE54" s="248"/>
      <c r="AF54" s="248"/>
      <c r="AG54" s="248"/>
      <c r="AH54" s="248"/>
      <c r="AI54" s="248"/>
      <c r="AJ54" s="248"/>
      <c r="AK54" s="248"/>
      <c r="AL54" s="248"/>
      <c r="AM54" s="248"/>
      <c r="AN54" s="248"/>
      <c r="AO54" s="248"/>
      <c r="AP54" s="249"/>
      <c r="AR54" s="13"/>
    </row>
    <row r="55" spans="2:44" ht="24" customHeight="1">
      <c r="B55" s="10"/>
      <c r="D55" s="246"/>
      <c r="E55" s="247"/>
      <c r="F55" s="247"/>
      <c r="G55" s="247"/>
      <c r="H55" s="247"/>
      <c r="I55" s="247"/>
      <c r="J55" s="247"/>
      <c r="K55" s="247"/>
      <c r="L55" s="247"/>
      <c r="M55" s="247"/>
      <c r="N55" s="247"/>
      <c r="O55" s="247"/>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8"/>
      <c r="AN55" s="248"/>
      <c r="AO55" s="248"/>
      <c r="AP55" s="249"/>
      <c r="AR55" s="13"/>
    </row>
    <row r="56" spans="2:44" ht="24" customHeight="1">
      <c r="B56" s="10"/>
      <c r="D56" s="246"/>
      <c r="E56" s="247"/>
      <c r="F56" s="247"/>
      <c r="G56" s="247"/>
      <c r="H56" s="247"/>
      <c r="I56" s="247"/>
      <c r="J56" s="247"/>
      <c r="K56" s="247"/>
      <c r="L56" s="247"/>
      <c r="M56" s="247"/>
      <c r="N56" s="247"/>
      <c r="O56" s="247"/>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248"/>
      <c r="AO56" s="248"/>
      <c r="AP56" s="249"/>
      <c r="AR56" s="13"/>
    </row>
    <row r="57" spans="2:44" ht="24" customHeight="1">
      <c r="B57" s="10"/>
      <c r="D57" s="246"/>
      <c r="E57" s="247"/>
      <c r="F57" s="247"/>
      <c r="G57" s="247"/>
      <c r="H57" s="247"/>
      <c r="I57" s="247"/>
      <c r="J57" s="247"/>
      <c r="K57" s="247"/>
      <c r="L57" s="247"/>
      <c r="M57" s="247"/>
      <c r="N57" s="247"/>
      <c r="O57" s="247"/>
      <c r="P57" s="248"/>
      <c r="Q57" s="248"/>
      <c r="R57" s="248"/>
      <c r="S57" s="248"/>
      <c r="T57" s="248"/>
      <c r="U57" s="248"/>
      <c r="V57" s="248"/>
      <c r="W57" s="248"/>
      <c r="X57" s="248"/>
      <c r="Y57" s="248"/>
      <c r="Z57" s="248"/>
      <c r="AA57" s="248"/>
      <c r="AB57" s="248"/>
      <c r="AC57" s="248"/>
      <c r="AD57" s="248"/>
      <c r="AE57" s="248"/>
      <c r="AF57" s="248"/>
      <c r="AG57" s="248"/>
      <c r="AH57" s="248"/>
      <c r="AI57" s="248"/>
      <c r="AJ57" s="248"/>
      <c r="AK57" s="248"/>
      <c r="AL57" s="248"/>
      <c r="AM57" s="248"/>
      <c r="AN57" s="248"/>
      <c r="AO57" s="248"/>
      <c r="AP57" s="249"/>
      <c r="AR57" s="13"/>
    </row>
    <row r="58" spans="2:44" ht="24" customHeight="1">
      <c r="B58" s="10"/>
      <c r="D58" s="246"/>
      <c r="E58" s="247"/>
      <c r="F58" s="247"/>
      <c r="G58" s="247"/>
      <c r="H58" s="247"/>
      <c r="I58" s="247"/>
      <c r="J58" s="247"/>
      <c r="K58" s="247"/>
      <c r="L58" s="247"/>
      <c r="M58" s="247"/>
      <c r="N58" s="247"/>
      <c r="O58" s="247"/>
      <c r="P58" s="248"/>
      <c r="Q58" s="248"/>
      <c r="R58" s="248"/>
      <c r="S58" s="248"/>
      <c r="T58" s="248"/>
      <c r="U58" s="248"/>
      <c r="V58" s="248"/>
      <c r="W58" s="248"/>
      <c r="X58" s="248"/>
      <c r="Y58" s="248"/>
      <c r="Z58" s="248"/>
      <c r="AA58" s="248"/>
      <c r="AB58" s="248"/>
      <c r="AC58" s="248"/>
      <c r="AD58" s="248"/>
      <c r="AE58" s="248"/>
      <c r="AF58" s="248"/>
      <c r="AG58" s="248"/>
      <c r="AH58" s="248"/>
      <c r="AI58" s="248"/>
      <c r="AJ58" s="248"/>
      <c r="AK58" s="248"/>
      <c r="AL58" s="248"/>
      <c r="AM58" s="248"/>
      <c r="AN58" s="248"/>
      <c r="AO58" s="248"/>
      <c r="AP58" s="249"/>
      <c r="AR58" s="13"/>
    </row>
    <row r="59" spans="2:44" ht="24" customHeight="1">
      <c r="B59" s="10"/>
      <c r="D59" s="246"/>
      <c r="E59" s="247"/>
      <c r="F59" s="247"/>
      <c r="G59" s="247"/>
      <c r="H59" s="247"/>
      <c r="I59" s="247"/>
      <c r="J59" s="247"/>
      <c r="K59" s="247"/>
      <c r="L59" s="247"/>
      <c r="M59" s="247"/>
      <c r="N59" s="247"/>
      <c r="O59" s="247"/>
      <c r="P59" s="248"/>
      <c r="Q59" s="248"/>
      <c r="R59" s="248"/>
      <c r="S59" s="248"/>
      <c r="T59" s="248"/>
      <c r="U59" s="248"/>
      <c r="V59" s="248"/>
      <c r="W59" s="248"/>
      <c r="X59" s="248"/>
      <c r="Y59" s="248"/>
      <c r="Z59" s="248"/>
      <c r="AA59" s="248"/>
      <c r="AB59" s="248"/>
      <c r="AC59" s="248"/>
      <c r="AD59" s="248"/>
      <c r="AE59" s="248"/>
      <c r="AF59" s="248"/>
      <c r="AG59" s="248"/>
      <c r="AH59" s="248"/>
      <c r="AI59" s="248"/>
      <c r="AJ59" s="248"/>
      <c r="AK59" s="248"/>
      <c r="AL59" s="248"/>
      <c r="AM59" s="248"/>
      <c r="AN59" s="248"/>
      <c r="AO59" s="248"/>
      <c r="AP59" s="249"/>
      <c r="AR59" s="13"/>
    </row>
    <row r="60" spans="2:44" ht="24" customHeight="1">
      <c r="B60" s="10"/>
      <c r="D60" s="246"/>
      <c r="E60" s="247"/>
      <c r="F60" s="247"/>
      <c r="G60" s="247"/>
      <c r="H60" s="247"/>
      <c r="I60" s="247"/>
      <c r="J60" s="247"/>
      <c r="K60" s="247"/>
      <c r="L60" s="247"/>
      <c r="M60" s="247"/>
      <c r="N60" s="247"/>
      <c r="O60" s="247"/>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248"/>
      <c r="AO60" s="248"/>
      <c r="AP60" s="249"/>
      <c r="AR60" s="13"/>
    </row>
    <row r="61" spans="2:44" ht="24" customHeight="1">
      <c r="B61" s="10"/>
      <c r="D61" s="246"/>
      <c r="E61" s="247"/>
      <c r="F61" s="247"/>
      <c r="G61" s="247"/>
      <c r="H61" s="247"/>
      <c r="I61" s="247"/>
      <c r="J61" s="247"/>
      <c r="K61" s="247"/>
      <c r="L61" s="247"/>
      <c r="M61" s="247"/>
      <c r="N61" s="247"/>
      <c r="O61" s="247"/>
      <c r="P61" s="248"/>
      <c r="Q61" s="248"/>
      <c r="R61" s="248"/>
      <c r="S61" s="248"/>
      <c r="T61" s="248"/>
      <c r="U61" s="248"/>
      <c r="V61" s="248"/>
      <c r="W61" s="248"/>
      <c r="X61" s="248"/>
      <c r="Y61" s="248"/>
      <c r="Z61" s="248"/>
      <c r="AA61" s="248"/>
      <c r="AB61" s="248"/>
      <c r="AC61" s="248"/>
      <c r="AD61" s="248"/>
      <c r="AE61" s="248"/>
      <c r="AF61" s="248"/>
      <c r="AG61" s="248"/>
      <c r="AH61" s="248"/>
      <c r="AI61" s="248"/>
      <c r="AJ61" s="248"/>
      <c r="AK61" s="248"/>
      <c r="AL61" s="248"/>
      <c r="AM61" s="248"/>
      <c r="AN61" s="248"/>
      <c r="AO61" s="248"/>
      <c r="AP61" s="249"/>
      <c r="AR61" s="13"/>
    </row>
    <row r="62" spans="2:44" ht="24" customHeight="1">
      <c r="B62" s="10"/>
      <c r="D62" s="246"/>
      <c r="E62" s="247"/>
      <c r="F62" s="247"/>
      <c r="G62" s="247"/>
      <c r="H62" s="247"/>
      <c r="I62" s="247"/>
      <c r="J62" s="247"/>
      <c r="K62" s="247"/>
      <c r="L62" s="247"/>
      <c r="M62" s="247"/>
      <c r="N62" s="247"/>
      <c r="O62" s="247"/>
      <c r="P62" s="248"/>
      <c r="Q62" s="248"/>
      <c r="R62" s="248"/>
      <c r="S62" s="248"/>
      <c r="T62" s="248"/>
      <c r="U62" s="248"/>
      <c r="V62" s="248"/>
      <c r="W62" s="248"/>
      <c r="X62" s="248"/>
      <c r="Y62" s="248"/>
      <c r="Z62" s="248"/>
      <c r="AA62" s="248"/>
      <c r="AB62" s="248"/>
      <c r="AC62" s="248"/>
      <c r="AD62" s="248"/>
      <c r="AE62" s="248"/>
      <c r="AF62" s="248"/>
      <c r="AG62" s="248"/>
      <c r="AH62" s="248"/>
      <c r="AI62" s="248"/>
      <c r="AJ62" s="248"/>
      <c r="AK62" s="248"/>
      <c r="AL62" s="248"/>
      <c r="AM62" s="248"/>
      <c r="AN62" s="248"/>
      <c r="AO62" s="248"/>
      <c r="AP62" s="249"/>
      <c r="AR62" s="13"/>
    </row>
    <row r="63" spans="2:44" ht="24" customHeight="1">
      <c r="B63" s="10"/>
      <c r="D63" s="246"/>
      <c r="E63" s="247"/>
      <c r="F63" s="247"/>
      <c r="G63" s="247"/>
      <c r="H63" s="247"/>
      <c r="I63" s="247"/>
      <c r="J63" s="247"/>
      <c r="K63" s="247"/>
      <c r="L63" s="247"/>
      <c r="M63" s="247"/>
      <c r="N63" s="247"/>
      <c r="O63" s="247"/>
      <c r="P63" s="248"/>
      <c r="Q63" s="248"/>
      <c r="R63" s="248"/>
      <c r="S63" s="248"/>
      <c r="T63" s="248"/>
      <c r="U63" s="248"/>
      <c r="V63" s="248"/>
      <c r="W63" s="248"/>
      <c r="X63" s="248"/>
      <c r="Y63" s="248"/>
      <c r="Z63" s="248"/>
      <c r="AA63" s="248"/>
      <c r="AB63" s="248"/>
      <c r="AC63" s="248"/>
      <c r="AD63" s="248"/>
      <c r="AE63" s="248"/>
      <c r="AF63" s="248"/>
      <c r="AG63" s="248"/>
      <c r="AH63" s="248"/>
      <c r="AI63" s="248"/>
      <c r="AJ63" s="248"/>
      <c r="AK63" s="248"/>
      <c r="AL63" s="248"/>
      <c r="AM63" s="248"/>
      <c r="AN63" s="248"/>
      <c r="AO63" s="248"/>
      <c r="AP63" s="249"/>
      <c r="AR63" s="13"/>
    </row>
    <row r="64" spans="2:44" ht="24" customHeight="1">
      <c r="B64" s="10"/>
      <c r="D64" s="246"/>
      <c r="E64" s="247"/>
      <c r="F64" s="247"/>
      <c r="G64" s="247"/>
      <c r="H64" s="247"/>
      <c r="I64" s="247"/>
      <c r="J64" s="247"/>
      <c r="K64" s="247"/>
      <c r="L64" s="247"/>
      <c r="M64" s="247"/>
      <c r="N64" s="247"/>
      <c r="O64" s="247"/>
      <c r="P64" s="248"/>
      <c r="Q64" s="248"/>
      <c r="R64" s="248"/>
      <c r="S64" s="248"/>
      <c r="T64" s="248"/>
      <c r="U64" s="248"/>
      <c r="V64" s="248"/>
      <c r="W64" s="248"/>
      <c r="X64" s="248"/>
      <c r="Y64" s="248"/>
      <c r="Z64" s="248"/>
      <c r="AA64" s="248"/>
      <c r="AB64" s="248"/>
      <c r="AC64" s="248"/>
      <c r="AD64" s="248"/>
      <c r="AE64" s="248"/>
      <c r="AF64" s="248"/>
      <c r="AG64" s="248"/>
      <c r="AH64" s="248"/>
      <c r="AI64" s="248"/>
      <c r="AJ64" s="248"/>
      <c r="AK64" s="248"/>
      <c r="AL64" s="248"/>
      <c r="AM64" s="248"/>
      <c r="AN64" s="248"/>
      <c r="AO64" s="248"/>
      <c r="AP64" s="249"/>
      <c r="AR64" s="13"/>
    </row>
    <row r="65" spans="2:44" ht="24" customHeight="1">
      <c r="B65" s="10"/>
      <c r="D65" s="246"/>
      <c r="E65" s="247"/>
      <c r="F65" s="247"/>
      <c r="G65" s="247"/>
      <c r="H65" s="247"/>
      <c r="I65" s="247"/>
      <c r="J65" s="247"/>
      <c r="K65" s="247"/>
      <c r="L65" s="247"/>
      <c r="M65" s="247"/>
      <c r="N65" s="247"/>
      <c r="O65" s="247"/>
      <c r="P65" s="248"/>
      <c r="Q65" s="248"/>
      <c r="R65" s="248"/>
      <c r="S65" s="248"/>
      <c r="T65" s="248"/>
      <c r="U65" s="248"/>
      <c r="V65" s="248"/>
      <c r="W65" s="248"/>
      <c r="X65" s="248"/>
      <c r="Y65" s="248"/>
      <c r="Z65" s="248"/>
      <c r="AA65" s="248"/>
      <c r="AB65" s="248"/>
      <c r="AC65" s="248"/>
      <c r="AD65" s="248"/>
      <c r="AE65" s="248"/>
      <c r="AF65" s="248"/>
      <c r="AG65" s="248"/>
      <c r="AH65" s="248"/>
      <c r="AI65" s="248"/>
      <c r="AJ65" s="248"/>
      <c r="AK65" s="248"/>
      <c r="AL65" s="248"/>
      <c r="AM65" s="248"/>
      <c r="AN65" s="248"/>
      <c r="AO65" s="248"/>
      <c r="AP65" s="249"/>
      <c r="AR65" s="13"/>
    </row>
    <row r="66" spans="2:44" ht="24" customHeight="1">
      <c r="B66" s="10"/>
      <c r="D66" s="246"/>
      <c r="E66" s="247"/>
      <c r="F66" s="247"/>
      <c r="G66" s="247"/>
      <c r="H66" s="247"/>
      <c r="I66" s="247"/>
      <c r="J66" s="247"/>
      <c r="K66" s="247"/>
      <c r="L66" s="247"/>
      <c r="M66" s="247"/>
      <c r="N66" s="247"/>
      <c r="O66" s="247"/>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248"/>
      <c r="AO66" s="248"/>
      <c r="AP66" s="249"/>
      <c r="AR66" s="13"/>
    </row>
    <row r="67" spans="2:44" ht="24" customHeight="1">
      <c r="B67" s="10"/>
      <c r="D67" s="246"/>
      <c r="E67" s="247"/>
      <c r="F67" s="247"/>
      <c r="G67" s="247"/>
      <c r="H67" s="247"/>
      <c r="I67" s="247"/>
      <c r="J67" s="247"/>
      <c r="K67" s="247"/>
      <c r="L67" s="247"/>
      <c r="M67" s="247"/>
      <c r="N67" s="247"/>
      <c r="O67" s="247"/>
      <c r="P67" s="248"/>
      <c r="Q67" s="248"/>
      <c r="R67" s="248"/>
      <c r="S67" s="248"/>
      <c r="T67" s="248"/>
      <c r="U67" s="248"/>
      <c r="V67" s="248"/>
      <c r="W67" s="248"/>
      <c r="X67" s="248"/>
      <c r="Y67" s="248"/>
      <c r="Z67" s="248"/>
      <c r="AA67" s="248"/>
      <c r="AB67" s="248"/>
      <c r="AC67" s="248"/>
      <c r="AD67" s="248"/>
      <c r="AE67" s="248"/>
      <c r="AF67" s="248"/>
      <c r="AG67" s="248"/>
      <c r="AH67" s="248"/>
      <c r="AI67" s="248"/>
      <c r="AJ67" s="248"/>
      <c r="AK67" s="248"/>
      <c r="AL67" s="248"/>
      <c r="AM67" s="248"/>
      <c r="AN67" s="248"/>
      <c r="AO67" s="248"/>
      <c r="AP67" s="249"/>
      <c r="AR67" s="13"/>
    </row>
    <row r="68" spans="2:44" ht="24" customHeight="1">
      <c r="B68" s="10"/>
      <c r="D68" s="246"/>
      <c r="E68" s="247"/>
      <c r="F68" s="247"/>
      <c r="G68" s="247"/>
      <c r="H68" s="247"/>
      <c r="I68" s="247"/>
      <c r="J68" s="247"/>
      <c r="K68" s="247"/>
      <c r="L68" s="247"/>
      <c r="M68" s="247"/>
      <c r="N68" s="247"/>
      <c r="O68" s="247"/>
      <c r="P68" s="248"/>
      <c r="Q68" s="248"/>
      <c r="R68" s="248"/>
      <c r="S68" s="248"/>
      <c r="T68" s="248"/>
      <c r="U68" s="248"/>
      <c r="V68" s="248"/>
      <c r="W68" s="248"/>
      <c r="X68" s="248"/>
      <c r="Y68" s="248"/>
      <c r="Z68" s="248"/>
      <c r="AA68" s="248"/>
      <c r="AB68" s="248"/>
      <c r="AC68" s="248"/>
      <c r="AD68" s="248"/>
      <c r="AE68" s="248"/>
      <c r="AF68" s="248"/>
      <c r="AG68" s="248"/>
      <c r="AH68" s="248"/>
      <c r="AI68" s="248"/>
      <c r="AJ68" s="248"/>
      <c r="AK68" s="248"/>
      <c r="AL68" s="248"/>
      <c r="AM68" s="248"/>
      <c r="AN68" s="248"/>
      <c r="AO68" s="248"/>
      <c r="AP68" s="249"/>
      <c r="AR68" s="13"/>
    </row>
    <row r="69" spans="2:44" ht="24" customHeight="1">
      <c r="B69" s="10"/>
      <c r="D69" s="246"/>
      <c r="E69" s="247"/>
      <c r="F69" s="247"/>
      <c r="G69" s="247"/>
      <c r="H69" s="247"/>
      <c r="I69" s="247"/>
      <c r="J69" s="247"/>
      <c r="K69" s="247"/>
      <c r="L69" s="247"/>
      <c r="M69" s="247"/>
      <c r="N69" s="247"/>
      <c r="O69" s="247"/>
      <c r="P69" s="248"/>
      <c r="Q69" s="248"/>
      <c r="R69" s="248"/>
      <c r="S69" s="248"/>
      <c r="T69" s="248"/>
      <c r="U69" s="248"/>
      <c r="V69" s="248"/>
      <c r="W69" s="248"/>
      <c r="X69" s="248"/>
      <c r="Y69" s="248"/>
      <c r="Z69" s="248"/>
      <c r="AA69" s="248"/>
      <c r="AB69" s="248"/>
      <c r="AC69" s="248"/>
      <c r="AD69" s="248"/>
      <c r="AE69" s="248"/>
      <c r="AF69" s="248"/>
      <c r="AG69" s="248"/>
      <c r="AH69" s="248"/>
      <c r="AI69" s="248"/>
      <c r="AJ69" s="248"/>
      <c r="AK69" s="248"/>
      <c r="AL69" s="248"/>
      <c r="AM69" s="248"/>
      <c r="AN69" s="248"/>
      <c r="AO69" s="248"/>
      <c r="AP69" s="249"/>
      <c r="AR69" s="13"/>
    </row>
    <row r="70" spans="2:44" ht="24" customHeight="1">
      <c r="B70" s="10"/>
      <c r="D70" s="246"/>
      <c r="E70" s="247"/>
      <c r="F70" s="247"/>
      <c r="G70" s="247"/>
      <c r="H70" s="247"/>
      <c r="I70" s="247"/>
      <c r="J70" s="247"/>
      <c r="K70" s="247"/>
      <c r="L70" s="247"/>
      <c r="M70" s="247"/>
      <c r="N70" s="247"/>
      <c r="O70" s="247"/>
      <c r="P70" s="248"/>
      <c r="Q70" s="248"/>
      <c r="R70" s="248"/>
      <c r="S70" s="248"/>
      <c r="T70" s="248"/>
      <c r="U70" s="248"/>
      <c r="V70" s="248"/>
      <c r="W70" s="248"/>
      <c r="X70" s="248"/>
      <c r="Y70" s="248"/>
      <c r="Z70" s="248"/>
      <c r="AA70" s="248"/>
      <c r="AB70" s="248"/>
      <c r="AC70" s="248"/>
      <c r="AD70" s="248"/>
      <c r="AE70" s="248"/>
      <c r="AF70" s="248"/>
      <c r="AG70" s="248"/>
      <c r="AH70" s="248"/>
      <c r="AI70" s="248"/>
      <c r="AJ70" s="248"/>
      <c r="AK70" s="248"/>
      <c r="AL70" s="248"/>
      <c r="AM70" s="248"/>
      <c r="AN70" s="248"/>
      <c r="AO70" s="248"/>
      <c r="AP70" s="249"/>
      <c r="AR70" s="13"/>
    </row>
    <row r="71" spans="2:44" ht="24" customHeight="1">
      <c r="B71" s="10"/>
      <c r="D71" s="246"/>
      <c r="E71" s="247"/>
      <c r="F71" s="247"/>
      <c r="G71" s="247"/>
      <c r="H71" s="247"/>
      <c r="I71" s="247"/>
      <c r="J71" s="247"/>
      <c r="K71" s="247"/>
      <c r="L71" s="247"/>
      <c r="M71" s="247"/>
      <c r="N71" s="247"/>
      <c r="O71" s="247"/>
      <c r="P71" s="248"/>
      <c r="Q71" s="248"/>
      <c r="R71" s="248"/>
      <c r="S71" s="248"/>
      <c r="T71" s="248"/>
      <c r="U71" s="248"/>
      <c r="V71" s="248"/>
      <c r="W71" s="248"/>
      <c r="X71" s="248"/>
      <c r="Y71" s="248"/>
      <c r="Z71" s="248"/>
      <c r="AA71" s="248"/>
      <c r="AB71" s="248"/>
      <c r="AC71" s="248"/>
      <c r="AD71" s="248"/>
      <c r="AE71" s="248"/>
      <c r="AF71" s="248"/>
      <c r="AG71" s="248"/>
      <c r="AH71" s="248"/>
      <c r="AI71" s="248"/>
      <c r="AJ71" s="248"/>
      <c r="AK71" s="248"/>
      <c r="AL71" s="248"/>
      <c r="AM71" s="248"/>
      <c r="AN71" s="248"/>
      <c r="AO71" s="248"/>
      <c r="AP71" s="249"/>
      <c r="AR71" s="13"/>
    </row>
    <row r="72" spans="2:44" ht="24" customHeight="1">
      <c r="B72" s="10"/>
      <c r="D72" s="246"/>
      <c r="E72" s="247"/>
      <c r="F72" s="247"/>
      <c r="G72" s="247"/>
      <c r="H72" s="247"/>
      <c r="I72" s="247"/>
      <c r="J72" s="247"/>
      <c r="K72" s="247"/>
      <c r="L72" s="247"/>
      <c r="M72" s="247"/>
      <c r="N72" s="247"/>
      <c r="O72" s="247"/>
      <c r="P72" s="248"/>
      <c r="Q72" s="248"/>
      <c r="R72" s="248"/>
      <c r="S72" s="248"/>
      <c r="T72" s="248"/>
      <c r="U72" s="248"/>
      <c r="V72" s="248"/>
      <c r="W72" s="248"/>
      <c r="X72" s="248"/>
      <c r="Y72" s="248"/>
      <c r="Z72" s="248"/>
      <c r="AA72" s="248"/>
      <c r="AB72" s="248"/>
      <c r="AC72" s="248"/>
      <c r="AD72" s="248"/>
      <c r="AE72" s="248"/>
      <c r="AF72" s="248"/>
      <c r="AG72" s="248"/>
      <c r="AH72" s="248"/>
      <c r="AI72" s="248"/>
      <c r="AJ72" s="248"/>
      <c r="AK72" s="248"/>
      <c r="AL72" s="248"/>
      <c r="AM72" s="248"/>
      <c r="AN72" s="248"/>
      <c r="AO72" s="248"/>
      <c r="AP72" s="249"/>
      <c r="AR72" s="13"/>
    </row>
    <row r="73" spans="2:44" ht="24" customHeight="1">
      <c r="B73" s="10"/>
      <c r="D73" s="246"/>
      <c r="E73" s="247"/>
      <c r="F73" s="247"/>
      <c r="G73" s="247"/>
      <c r="H73" s="247"/>
      <c r="I73" s="247"/>
      <c r="J73" s="247"/>
      <c r="K73" s="247"/>
      <c r="L73" s="247"/>
      <c r="M73" s="247"/>
      <c r="N73" s="247"/>
      <c r="O73" s="247"/>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c r="AN73" s="248"/>
      <c r="AO73" s="248"/>
      <c r="AP73" s="249"/>
      <c r="AR73" s="13"/>
    </row>
    <row r="74" spans="2:44" ht="24" customHeight="1">
      <c r="B74" s="10"/>
      <c r="D74" s="246"/>
      <c r="E74" s="247"/>
      <c r="F74" s="247"/>
      <c r="G74" s="247"/>
      <c r="H74" s="247"/>
      <c r="I74" s="247"/>
      <c r="J74" s="247"/>
      <c r="K74" s="247"/>
      <c r="L74" s="247"/>
      <c r="M74" s="247"/>
      <c r="N74" s="247"/>
      <c r="O74" s="247"/>
      <c r="P74" s="248"/>
      <c r="Q74" s="248"/>
      <c r="R74" s="248"/>
      <c r="S74" s="248"/>
      <c r="T74" s="248"/>
      <c r="U74" s="248"/>
      <c r="V74" s="248"/>
      <c r="W74" s="248"/>
      <c r="X74" s="248"/>
      <c r="Y74" s="248"/>
      <c r="Z74" s="248"/>
      <c r="AA74" s="248"/>
      <c r="AB74" s="248"/>
      <c r="AC74" s="248"/>
      <c r="AD74" s="248"/>
      <c r="AE74" s="248"/>
      <c r="AF74" s="248"/>
      <c r="AG74" s="248"/>
      <c r="AH74" s="248"/>
      <c r="AI74" s="248"/>
      <c r="AJ74" s="248"/>
      <c r="AK74" s="248"/>
      <c r="AL74" s="248"/>
      <c r="AM74" s="248"/>
      <c r="AN74" s="248"/>
      <c r="AO74" s="248"/>
      <c r="AP74" s="249"/>
      <c r="AR74" s="13"/>
    </row>
    <row r="75" spans="2:44" ht="24" customHeight="1">
      <c r="B75" s="10"/>
      <c r="D75" s="246"/>
      <c r="E75" s="247"/>
      <c r="F75" s="247"/>
      <c r="G75" s="247"/>
      <c r="H75" s="247"/>
      <c r="I75" s="247"/>
      <c r="J75" s="247"/>
      <c r="K75" s="247"/>
      <c r="L75" s="247"/>
      <c r="M75" s="247"/>
      <c r="N75" s="247"/>
      <c r="O75" s="247"/>
      <c r="P75" s="248"/>
      <c r="Q75" s="248"/>
      <c r="R75" s="248"/>
      <c r="S75" s="248"/>
      <c r="T75" s="248"/>
      <c r="U75" s="248"/>
      <c r="V75" s="248"/>
      <c r="W75" s="248"/>
      <c r="X75" s="248"/>
      <c r="Y75" s="248"/>
      <c r="Z75" s="248"/>
      <c r="AA75" s="248"/>
      <c r="AB75" s="248"/>
      <c r="AC75" s="248"/>
      <c r="AD75" s="248"/>
      <c r="AE75" s="248"/>
      <c r="AF75" s="248"/>
      <c r="AG75" s="248"/>
      <c r="AH75" s="248"/>
      <c r="AI75" s="248"/>
      <c r="AJ75" s="248"/>
      <c r="AK75" s="248"/>
      <c r="AL75" s="248"/>
      <c r="AM75" s="248"/>
      <c r="AN75" s="248"/>
      <c r="AO75" s="248"/>
      <c r="AP75" s="249"/>
      <c r="AR75" s="13"/>
    </row>
    <row r="76" spans="2:44" ht="24" customHeight="1">
      <c r="B76" s="10"/>
      <c r="D76" s="246"/>
      <c r="E76" s="247"/>
      <c r="F76" s="247"/>
      <c r="G76" s="247"/>
      <c r="H76" s="247"/>
      <c r="I76" s="247"/>
      <c r="J76" s="247"/>
      <c r="K76" s="247"/>
      <c r="L76" s="247"/>
      <c r="M76" s="247"/>
      <c r="N76" s="247"/>
      <c r="O76" s="247"/>
      <c r="P76" s="248"/>
      <c r="Q76" s="248"/>
      <c r="R76" s="248"/>
      <c r="S76" s="248"/>
      <c r="T76" s="248"/>
      <c r="U76" s="248"/>
      <c r="V76" s="248"/>
      <c r="W76" s="248"/>
      <c r="X76" s="248"/>
      <c r="Y76" s="248"/>
      <c r="Z76" s="248"/>
      <c r="AA76" s="248"/>
      <c r="AB76" s="248"/>
      <c r="AC76" s="248"/>
      <c r="AD76" s="248"/>
      <c r="AE76" s="248"/>
      <c r="AF76" s="248"/>
      <c r="AG76" s="248"/>
      <c r="AH76" s="248"/>
      <c r="AI76" s="248"/>
      <c r="AJ76" s="248"/>
      <c r="AK76" s="248"/>
      <c r="AL76" s="248"/>
      <c r="AM76" s="248"/>
      <c r="AN76" s="248"/>
      <c r="AO76" s="248"/>
      <c r="AP76" s="249"/>
      <c r="AR76" s="13"/>
    </row>
    <row r="77" spans="2:44" ht="24" customHeight="1">
      <c r="B77" s="10"/>
      <c r="D77" s="246"/>
      <c r="E77" s="247"/>
      <c r="F77" s="247"/>
      <c r="G77" s="247"/>
      <c r="H77" s="247"/>
      <c r="I77" s="247"/>
      <c r="J77" s="247"/>
      <c r="K77" s="247"/>
      <c r="L77" s="247"/>
      <c r="M77" s="247"/>
      <c r="N77" s="247"/>
      <c r="O77" s="247"/>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48"/>
      <c r="AP77" s="249"/>
      <c r="AR77" s="13"/>
    </row>
    <row r="78" spans="2:44" ht="24" customHeight="1">
      <c r="B78" s="10"/>
      <c r="D78" s="246"/>
      <c r="E78" s="247"/>
      <c r="F78" s="247"/>
      <c r="G78" s="247"/>
      <c r="H78" s="247"/>
      <c r="I78" s="247"/>
      <c r="J78" s="247"/>
      <c r="K78" s="247"/>
      <c r="L78" s="247"/>
      <c r="M78" s="247"/>
      <c r="N78" s="247"/>
      <c r="O78" s="247"/>
      <c r="P78" s="248"/>
      <c r="Q78" s="248"/>
      <c r="R78" s="248"/>
      <c r="S78" s="248"/>
      <c r="T78" s="248"/>
      <c r="U78" s="248"/>
      <c r="V78" s="248"/>
      <c r="W78" s="248"/>
      <c r="X78" s="248"/>
      <c r="Y78" s="248"/>
      <c r="Z78" s="248"/>
      <c r="AA78" s="248"/>
      <c r="AB78" s="248"/>
      <c r="AC78" s="248"/>
      <c r="AD78" s="248"/>
      <c r="AE78" s="248"/>
      <c r="AF78" s="248"/>
      <c r="AG78" s="248"/>
      <c r="AH78" s="248"/>
      <c r="AI78" s="248"/>
      <c r="AJ78" s="248"/>
      <c r="AK78" s="248"/>
      <c r="AL78" s="248"/>
      <c r="AM78" s="248"/>
      <c r="AN78" s="248"/>
      <c r="AO78" s="248"/>
      <c r="AP78" s="249"/>
      <c r="AR78" s="13"/>
    </row>
    <row r="79" spans="2:44" ht="24" customHeight="1">
      <c r="B79" s="10"/>
      <c r="D79" s="246"/>
      <c r="E79" s="247"/>
      <c r="F79" s="247"/>
      <c r="G79" s="247"/>
      <c r="H79" s="247"/>
      <c r="I79" s="247"/>
      <c r="J79" s="247"/>
      <c r="K79" s="247"/>
      <c r="L79" s="247"/>
      <c r="M79" s="247"/>
      <c r="N79" s="247"/>
      <c r="O79" s="247"/>
      <c r="P79" s="248"/>
      <c r="Q79" s="248"/>
      <c r="R79" s="248"/>
      <c r="S79" s="248"/>
      <c r="T79" s="248"/>
      <c r="U79" s="248"/>
      <c r="V79" s="248"/>
      <c r="W79" s="248"/>
      <c r="X79" s="248"/>
      <c r="Y79" s="248"/>
      <c r="Z79" s="248"/>
      <c r="AA79" s="248"/>
      <c r="AB79" s="248"/>
      <c r="AC79" s="248"/>
      <c r="AD79" s="248"/>
      <c r="AE79" s="248"/>
      <c r="AF79" s="248"/>
      <c r="AG79" s="248"/>
      <c r="AH79" s="248"/>
      <c r="AI79" s="248"/>
      <c r="AJ79" s="248"/>
      <c r="AK79" s="248"/>
      <c r="AL79" s="248"/>
      <c r="AM79" s="248"/>
      <c r="AN79" s="248"/>
      <c r="AO79" s="248"/>
      <c r="AP79" s="249"/>
      <c r="AR79" s="13"/>
    </row>
    <row r="80" spans="2:44" ht="24" customHeight="1">
      <c r="B80" s="10"/>
      <c r="D80" s="246"/>
      <c r="E80" s="247"/>
      <c r="F80" s="247"/>
      <c r="G80" s="247"/>
      <c r="H80" s="247"/>
      <c r="I80" s="247"/>
      <c r="J80" s="247"/>
      <c r="K80" s="247"/>
      <c r="L80" s="247"/>
      <c r="M80" s="247"/>
      <c r="N80" s="247"/>
      <c r="O80" s="247"/>
      <c r="P80" s="248"/>
      <c r="Q80" s="248"/>
      <c r="R80" s="248"/>
      <c r="S80" s="248"/>
      <c r="T80" s="248"/>
      <c r="U80" s="248"/>
      <c r="V80" s="248"/>
      <c r="W80" s="248"/>
      <c r="X80" s="248"/>
      <c r="Y80" s="248"/>
      <c r="Z80" s="248"/>
      <c r="AA80" s="248"/>
      <c r="AB80" s="248"/>
      <c r="AC80" s="248"/>
      <c r="AD80" s="248"/>
      <c r="AE80" s="248"/>
      <c r="AF80" s="248"/>
      <c r="AG80" s="248"/>
      <c r="AH80" s="248"/>
      <c r="AI80" s="248"/>
      <c r="AJ80" s="248"/>
      <c r="AK80" s="248"/>
      <c r="AL80" s="248"/>
      <c r="AM80" s="248"/>
      <c r="AN80" s="248"/>
      <c r="AO80" s="248"/>
      <c r="AP80" s="249"/>
      <c r="AR80" s="13"/>
    </row>
    <row r="81" spans="2:44" ht="24" customHeight="1">
      <c r="B81" s="10"/>
      <c r="D81" s="246"/>
      <c r="E81" s="247"/>
      <c r="F81" s="247"/>
      <c r="G81" s="247"/>
      <c r="H81" s="247"/>
      <c r="I81" s="247"/>
      <c r="J81" s="247"/>
      <c r="K81" s="247"/>
      <c r="L81" s="247"/>
      <c r="M81" s="247"/>
      <c r="N81" s="247"/>
      <c r="O81" s="247"/>
      <c r="P81" s="248"/>
      <c r="Q81" s="248"/>
      <c r="R81" s="248"/>
      <c r="S81" s="248"/>
      <c r="T81" s="248"/>
      <c r="U81" s="248"/>
      <c r="V81" s="248"/>
      <c r="W81" s="248"/>
      <c r="X81" s="248"/>
      <c r="Y81" s="248"/>
      <c r="Z81" s="248"/>
      <c r="AA81" s="248"/>
      <c r="AB81" s="248"/>
      <c r="AC81" s="248"/>
      <c r="AD81" s="248"/>
      <c r="AE81" s="248"/>
      <c r="AF81" s="248"/>
      <c r="AG81" s="248"/>
      <c r="AH81" s="248"/>
      <c r="AI81" s="248"/>
      <c r="AJ81" s="248"/>
      <c r="AK81" s="248"/>
      <c r="AL81" s="248"/>
      <c r="AM81" s="248"/>
      <c r="AN81" s="248"/>
      <c r="AO81" s="248"/>
      <c r="AP81" s="249"/>
      <c r="AR81" s="13"/>
    </row>
    <row r="82" spans="2:44" ht="24" customHeight="1">
      <c r="B82" s="10"/>
      <c r="D82" s="246"/>
      <c r="E82" s="247"/>
      <c r="F82" s="247"/>
      <c r="G82" s="247"/>
      <c r="H82" s="247"/>
      <c r="I82" s="247"/>
      <c r="J82" s="247"/>
      <c r="K82" s="247"/>
      <c r="L82" s="247"/>
      <c r="M82" s="247"/>
      <c r="N82" s="247"/>
      <c r="O82" s="247"/>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9"/>
      <c r="AR82" s="13"/>
    </row>
    <row r="83" spans="2:44" ht="24" customHeight="1">
      <c r="B83" s="10"/>
      <c r="D83" s="246"/>
      <c r="E83" s="247"/>
      <c r="F83" s="247"/>
      <c r="G83" s="247"/>
      <c r="H83" s="247"/>
      <c r="I83" s="247"/>
      <c r="J83" s="247"/>
      <c r="K83" s="247"/>
      <c r="L83" s="247"/>
      <c r="M83" s="247"/>
      <c r="N83" s="247"/>
      <c r="O83" s="247"/>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9"/>
      <c r="AR83" s="13"/>
    </row>
    <row r="84" spans="2:44" ht="24" customHeight="1">
      <c r="B84" s="10"/>
      <c r="D84" s="246"/>
      <c r="E84" s="247"/>
      <c r="F84" s="247"/>
      <c r="G84" s="247"/>
      <c r="H84" s="247"/>
      <c r="I84" s="247"/>
      <c r="J84" s="247"/>
      <c r="K84" s="247"/>
      <c r="L84" s="247"/>
      <c r="M84" s="247"/>
      <c r="N84" s="247"/>
      <c r="O84" s="247"/>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248"/>
      <c r="AP84" s="249"/>
      <c r="AR84" s="13"/>
    </row>
    <row r="85" spans="2:44" ht="24" customHeight="1">
      <c r="B85" s="10"/>
      <c r="D85" s="246"/>
      <c r="E85" s="247"/>
      <c r="F85" s="247"/>
      <c r="G85" s="247"/>
      <c r="H85" s="247"/>
      <c r="I85" s="247"/>
      <c r="J85" s="247"/>
      <c r="K85" s="247"/>
      <c r="L85" s="247"/>
      <c r="M85" s="247"/>
      <c r="N85" s="247"/>
      <c r="O85" s="247"/>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249"/>
      <c r="AR85" s="13"/>
    </row>
    <row r="86" spans="2:44" ht="24" customHeight="1">
      <c r="B86" s="10"/>
      <c r="D86" s="246"/>
      <c r="E86" s="247"/>
      <c r="F86" s="247"/>
      <c r="G86" s="247"/>
      <c r="H86" s="247"/>
      <c r="I86" s="247"/>
      <c r="J86" s="247"/>
      <c r="K86" s="247"/>
      <c r="L86" s="247"/>
      <c r="M86" s="247"/>
      <c r="N86" s="247"/>
      <c r="O86" s="247"/>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249"/>
      <c r="AR86" s="13"/>
    </row>
    <row r="87" spans="2:44" ht="24" customHeight="1">
      <c r="B87" s="10"/>
      <c r="D87" s="246"/>
      <c r="E87" s="247"/>
      <c r="F87" s="247"/>
      <c r="G87" s="247"/>
      <c r="H87" s="247"/>
      <c r="I87" s="247"/>
      <c r="J87" s="247"/>
      <c r="K87" s="247"/>
      <c r="L87" s="247"/>
      <c r="M87" s="247"/>
      <c r="N87" s="247"/>
      <c r="O87" s="247"/>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249"/>
      <c r="AR87" s="13"/>
    </row>
    <row r="88" spans="2:44" ht="24" customHeight="1">
      <c r="B88" s="10"/>
      <c r="D88" s="246"/>
      <c r="E88" s="247"/>
      <c r="F88" s="247"/>
      <c r="G88" s="247"/>
      <c r="H88" s="247"/>
      <c r="I88" s="247"/>
      <c r="J88" s="247"/>
      <c r="K88" s="247"/>
      <c r="L88" s="247"/>
      <c r="M88" s="247"/>
      <c r="N88" s="247"/>
      <c r="O88" s="247"/>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248"/>
      <c r="AP88" s="249"/>
      <c r="AR88" s="13"/>
    </row>
    <row r="89" spans="2:44" ht="24" customHeight="1">
      <c r="B89" s="10"/>
      <c r="D89" s="246"/>
      <c r="E89" s="247"/>
      <c r="F89" s="247"/>
      <c r="G89" s="247"/>
      <c r="H89" s="247"/>
      <c r="I89" s="247"/>
      <c r="J89" s="247"/>
      <c r="K89" s="247"/>
      <c r="L89" s="247"/>
      <c r="M89" s="247"/>
      <c r="N89" s="247"/>
      <c r="O89" s="247"/>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9"/>
      <c r="AR89" s="13"/>
    </row>
    <row r="90" spans="2:44" ht="24" customHeight="1">
      <c r="B90" s="10"/>
      <c r="D90" s="246"/>
      <c r="E90" s="247"/>
      <c r="F90" s="247"/>
      <c r="G90" s="247"/>
      <c r="H90" s="247"/>
      <c r="I90" s="247"/>
      <c r="J90" s="247"/>
      <c r="K90" s="247"/>
      <c r="L90" s="247"/>
      <c r="M90" s="247"/>
      <c r="N90" s="247"/>
      <c r="O90" s="247"/>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48"/>
      <c r="AP90" s="249"/>
      <c r="AR90" s="13"/>
    </row>
    <row r="91" spans="2:44" ht="24" customHeight="1">
      <c r="B91" s="10"/>
      <c r="D91" s="246"/>
      <c r="E91" s="247"/>
      <c r="F91" s="247"/>
      <c r="G91" s="247"/>
      <c r="H91" s="247"/>
      <c r="I91" s="247"/>
      <c r="J91" s="247"/>
      <c r="K91" s="247"/>
      <c r="L91" s="247"/>
      <c r="M91" s="247"/>
      <c r="N91" s="247"/>
      <c r="O91" s="247"/>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248"/>
      <c r="AP91" s="249"/>
      <c r="AR91" s="13"/>
    </row>
    <row r="92" spans="2:44" ht="24" customHeight="1">
      <c r="B92" s="10"/>
      <c r="D92" s="246"/>
      <c r="E92" s="247"/>
      <c r="F92" s="247"/>
      <c r="G92" s="247"/>
      <c r="H92" s="247"/>
      <c r="I92" s="247"/>
      <c r="J92" s="247"/>
      <c r="K92" s="247"/>
      <c r="L92" s="247"/>
      <c r="M92" s="247"/>
      <c r="N92" s="247"/>
      <c r="O92" s="247"/>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48"/>
      <c r="AP92" s="249"/>
      <c r="AR92" s="13"/>
    </row>
    <row r="93" spans="2:44" ht="24" customHeight="1">
      <c r="B93" s="10"/>
      <c r="D93" s="246"/>
      <c r="E93" s="247"/>
      <c r="F93" s="247"/>
      <c r="G93" s="247"/>
      <c r="H93" s="247"/>
      <c r="I93" s="247"/>
      <c r="J93" s="247"/>
      <c r="K93" s="247"/>
      <c r="L93" s="247"/>
      <c r="M93" s="247"/>
      <c r="N93" s="247"/>
      <c r="O93" s="247"/>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248"/>
      <c r="AP93" s="249"/>
      <c r="AR93" s="13"/>
    </row>
    <row r="94" spans="2:44" ht="24" customHeight="1">
      <c r="B94" s="10"/>
      <c r="D94" s="246"/>
      <c r="E94" s="247"/>
      <c r="F94" s="247"/>
      <c r="G94" s="247"/>
      <c r="H94" s="247"/>
      <c r="I94" s="247"/>
      <c r="J94" s="247"/>
      <c r="K94" s="247"/>
      <c r="L94" s="247"/>
      <c r="M94" s="247"/>
      <c r="N94" s="247"/>
      <c r="O94" s="247"/>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9"/>
      <c r="AR94" s="13"/>
    </row>
    <row r="95" spans="2:44" ht="24" customHeight="1">
      <c r="B95" s="10"/>
      <c r="D95" s="246"/>
      <c r="E95" s="247"/>
      <c r="F95" s="247"/>
      <c r="G95" s="247"/>
      <c r="H95" s="247"/>
      <c r="I95" s="247"/>
      <c r="J95" s="247"/>
      <c r="K95" s="247"/>
      <c r="L95" s="247"/>
      <c r="M95" s="247"/>
      <c r="N95" s="247"/>
      <c r="O95" s="247"/>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9"/>
      <c r="AR95" s="13"/>
    </row>
    <row r="96" spans="2:44" ht="24" customHeight="1">
      <c r="B96" s="10"/>
      <c r="D96" s="246"/>
      <c r="E96" s="247"/>
      <c r="F96" s="247"/>
      <c r="G96" s="247"/>
      <c r="H96" s="247"/>
      <c r="I96" s="247"/>
      <c r="J96" s="247"/>
      <c r="K96" s="247"/>
      <c r="L96" s="247"/>
      <c r="M96" s="247"/>
      <c r="N96" s="247"/>
      <c r="O96" s="247"/>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9"/>
      <c r="AR96" s="13"/>
    </row>
    <row r="97" spans="2:44" ht="24" customHeight="1">
      <c r="B97" s="10"/>
      <c r="D97" s="246"/>
      <c r="E97" s="247"/>
      <c r="F97" s="247"/>
      <c r="G97" s="247"/>
      <c r="H97" s="247"/>
      <c r="I97" s="247"/>
      <c r="J97" s="247"/>
      <c r="K97" s="247"/>
      <c r="L97" s="247"/>
      <c r="M97" s="247"/>
      <c r="N97" s="247"/>
      <c r="O97" s="247"/>
      <c r="P97" s="248"/>
      <c r="Q97" s="248"/>
      <c r="R97" s="248"/>
      <c r="S97" s="248"/>
      <c r="T97" s="248"/>
      <c r="U97" s="248"/>
      <c r="V97" s="248"/>
      <c r="W97" s="248"/>
      <c r="X97" s="248"/>
      <c r="Y97" s="248"/>
      <c r="Z97" s="248"/>
      <c r="AA97" s="248"/>
      <c r="AB97" s="248"/>
      <c r="AC97" s="248"/>
      <c r="AD97" s="248"/>
      <c r="AE97" s="248"/>
      <c r="AF97" s="248"/>
      <c r="AG97" s="248"/>
      <c r="AH97" s="248"/>
      <c r="AI97" s="248"/>
      <c r="AJ97" s="248"/>
      <c r="AK97" s="248"/>
      <c r="AL97" s="248"/>
      <c r="AM97" s="248"/>
      <c r="AN97" s="248"/>
      <c r="AO97" s="248"/>
      <c r="AP97" s="249"/>
      <c r="AR97" s="13"/>
    </row>
    <row r="98" spans="2:44" ht="24" customHeight="1">
      <c r="B98" s="10"/>
      <c r="D98" s="246"/>
      <c r="E98" s="247"/>
      <c r="F98" s="247"/>
      <c r="G98" s="247"/>
      <c r="H98" s="247"/>
      <c r="I98" s="247"/>
      <c r="J98" s="247"/>
      <c r="K98" s="247"/>
      <c r="L98" s="247"/>
      <c r="M98" s="247"/>
      <c r="N98" s="247"/>
      <c r="O98" s="247"/>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248"/>
      <c r="AP98" s="249"/>
      <c r="AR98" s="13"/>
    </row>
    <row r="99" spans="2:44" ht="24" customHeight="1">
      <c r="B99" s="10"/>
      <c r="D99" s="246"/>
      <c r="E99" s="247"/>
      <c r="F99" s="247"/>
      <c r="G99" s="247"/>
      <c r="H99" s="247"/>
      <c r="I99" s="247"/>
      <c r="J99" s="247"/>
      <c r="K99" s="247"/>
      <c r="L99" s="247"/>
      <c r="M99" s="247"/>
      <c r="N99" s="247"/>
      <c r="O99" s="247"/>
      <c r="P99" s="248"/>
      <c r="Q99" s="248"/>
      <c r="R99" s="248"/>
      <c r="S99" s="248"/>
      <c r="T99" s="248"/>
      <c r="U99" s="248"/>
      <c r="V99" s="248"/>
      <c r="W99" s="248"/>
      <c r="X99" s="248"/>
      <c r="Y99" s="248"/>
      <c r="Z99" s="248"/>
      <c r="AA99" s="248"/>
      <c r="AB99" s="248"/>
      <c r="AC99" s="248"/>
      <c r="AD99" s="248"/>
      <c r="AE99" s="248"/>
      <c r="AF99" s="248"/>
      <c r="AG99" s="248"/>
      <c r="AH99" s="248"/>
      <c r="AI99" s="248"/>
      <c r="AJ99" s="248"/>
      <c r="AK99" s="248"/>
      <c r="AL99" s="248"/>
      <c r="AM99" s="248"/>
      <c r="AN99" s="248"/>
      <c r="AO99" s="248"/>
      <c r="AP99" s="249"/>
      <c r="AR99" s="13"/>
    </row>
    <row r="100" spans="2:44" ht="24" customHeight="1">
      <c r="B100" s="10"/>
      <c r="D100" s="246"/>
      <c r="E100" s="247"/>
      <c r="F100" s="247"/>
      <c r="G100" s="247"/>
      <c r="H100" s="247"/>
      <c r="I100" s="247"/>
      <c r="J100" s="247"/>
      <c r="K100" s="247"/>
      <c r="L100" s="247"/>
      <c r="M100" s="247"/>
      <c r="N100" s="247"/>
      <c r="O100" s="247"/>
      <c r="P100" s="248"/>
      <c r="Q100" s="248"/>
      <c r="R100" s="248"/>
      <c r="S100" s="248"/>
      <c r="T100" s="248"/>
      <c r="U100" s="248"/>
      <c r="V100" s="248"/>
      <c r="W100" s="248"/>
      <c r="X100" s="248"/>
      <c r="Y100" s="248"/>
      <c r="Z100" s="248"/>
      <c r="AA100" s="248"/>
      <c r="AB100" s="248"/>
      <c r="AC100" s="248"/>
      <c r="AD100" s="248"/>
      <c r="AE100" s="248"/>
      <c r="AF100" s="248"/>
      <c r="AG100" s="248"/>
      <c r="AH100" s="248"/>
      <c r="AI100" s="248"/>
      <c r="AJ100" s="248"/>
      <c r="AK100" s="248"/>
      <c r="AL100" s="248"/>
      <c r="AM100" s="248"/>
      <c r="AN100" s="248"/>
      <c r="AO100" s="248"/>
      <c r="AP100" s="249"/>
      <c r="AR100" s="13"/>
    </row>
    <row r="101" spans="2:44" ht="24" customHeight="1">
      <c r="B101" s="10"/>
      <c r="D101" s="246"/>
      <c r="E101" s="247"/>
      <c r="F101" s="247"/>
      <c r="G101" s="247"/>
      <c r="H101" s="247"/>
      <c r="I101" s="247"/>
      <c r="J101" s="247"/>
      <c r="K101" s="247"/>
      <c r="L101" s="247"/>
      <c r="M101" s="247"/>
      <c r="N101" s="247"/>
      <c r="O101" s="247"/>
      <c r="P101" s="248"/>
      <c r="Q101" s="248"/>
      <c r="R101" s="248"/>
      <c r="S101" s="248"/>
      <c r="T101" s="248"/>
      <c r="U101" s="248"/>
      <c r="V101" s="248"/>
      <c r="W101" s="248"/>
      <c r="X101" s="248"/>
      <c r="Y101" s="248"/>
      <c r="Z101" s="248"/>
      <c r="AA101" s="248"/>
      <c r="AB101" s="248"/>
      <c r="AC101" s="248"/>
      <c r="AD101" s="248"/>
      <c r="AE101" s="248"/>
      <c r="AF101" s="248"/>
      <c r="AG101" s="248"/>
      <c r="AH101" s="248"/>
      <c r="AI101" s="248"/>
      <c r="AJ101" s="248"/>
      <c r="AK101" s="248"/>
      <c r="AL101" s="248"/>
      <c r="AM101" s="248"/>
      <c r="AN101" s="248"/>
      <c r="AO101" s="248"/>
      <c r="AP101" s="249"/>
      <c r="AR101" s="13"/>
    </row>
    <row r="102" spans="2:44" ht="24" customHeight="1">
      <c r="B102" s="10"/>
      <c r="D102" s="246"/>
      <c r="E102" s="247"/>
      <c r="F102" s="247"/>
      <c r="G102" s="247"/>
      <c r="H102" s="247"/>
      <c r="I102" s="247"/>
      <c r="J102" s="247"/>
      <c r="K102" s="247"/>
      <c r="L102" s="247"/>
      <c r="M102" s="247"/>
      <c r="N102" s="247"/>
      <c r="O102" s="247"/>
      <c r="P102" s="248"/>
      <c r="Q102" s="248"/>
      <c r="R102" s="248"/>
      <c r="S102" s="248"/>
      <c r="T102" s="248"/>
      <c r="U102" s="248"/>
      <c r="V102" s="248"/>
      <c r="W102" s="248"/>
      <c r="X102" s="248"/>
      <c r="Y102" s="248"/>
      <c r="Z102" s="248"/>
      <c r="AA102" s="248"/>
      <c r="AB102" s="248"/>
      <c r="AC102" s="248"/>
      <c r="AD102" s="248"/>
      <c r="AE102" s="248"/>
      <c r="AF102" s="248"/>
      <c r="AG102" s="248"/>
      <c r="AH102" s="248"/>
      <c r="AI102" s="248"/>
      <c r="AJ102" s="248"/>
      <c r="AK102" s="248"/>
      <c r="AL102" s="248"/>
      <c r="AM102" s="248"/>
      <c r="AN102" s="248"/>
      <c r="AO102" s="248"/>
      <c r="AP102" s="249"/>
      <c r="AR102" s="13"/>
    </row>
    <row r="103" spans="2:44" ht="24" customHeight="1">
      <c r="B103" s="10"/>
      <c r="D103" s="246"/>
      <c r="E103" s="247"/>
      <c r="F103" s="247"/>
      <c r="G103" s="247"/>
      <c r="H103" s="247"/>
      <c r="I103" s="247"/>
      <c r="J103" s="247"/>
      <c r="K103" s="247"/>
      <c r="L103" s="247"/>
      <c r="M103" s="247"/>
      <c r="N103" s="247"/>
      <c r="O103" s="247"/>
      <c r="P103" s="248"/>
      <c r="Q103" s="248"/>
      <c r="R103" s="248"/>
      <c r="S103" s="248"/>
      <c r="T103" s="248"/>
      <c r="U103" s="248"/>
      <c r="V103" s="248"/>
      <c r="W103" s="248"/>
      <c r="X103" s="248"/>
      <c r="Y103" s="248"/>
      <c r="Z103" s="248"/>
      <c r="AA103" s="248"/>
      <c r="AB103" s="248"/>
      <c r="AC103" s="248"/>
      <c r="AD103" s="248"/>
      <c r="AE103" s="248"/>
      <c r="AF103" s="248"/>
      <c r="AG103" s="248"/>
      <c r="AH103" s="248"/>
      <c r="AI103" s="248"/>
      <c r="AJ103" s="248"/>
      <c r="AK103" s="248"/>
      <c r="AL103" s="248"/>
      <c r="AM103" s="248"/>
      <c r="AN103" s="248"/>
      <c r="AO103" s="248"/>
      <c r="AP103" s="249"/>
      <c r="AR103" s="13"/>
    </row>
    <row r="104" spans="2:44" ht="24" customHeight="1">
      <c r="B104" s="10"/>
      <c r="D104" s="246"/>
      <c r="E104" s="247"/>
      <c r="F104" s="247"/>
      <c r="G104" s="247"/>
      <c r="H104" s="247"/>
      <c r="I104" s="247"/>
      <c r="J104" s="247"/>
      <c r="K104" s="247"/>
      <c r="L104" s="247"/>
      <c r="M104" s="247"/>
      <c r="N104" s="247"/>
      <c r="O104" s="247"/>
      <c r="P104" s="248"/>
      <c r="Q104" s="248"/>
      <c r="R104" s="248"/>
      <c r="S104" s="248"/>
      <c r="T104" s="248"/>
      <c r="U104" s="248"/>
      <c r="V104" s="248"/>
      <c r="W104" s="248"/>
      <c r="X104" s="248"/>
      <c r="Y104" s="248"/>
      <c r="Z104" s="248"/>
      <c r="AA104" s="248"/>
      <c r="AB104" s="248"/>
      <c r="AC104" s="248"/>
      <c r="AD104" s="248"/>
      <c r="AE104" s="248"/>
      <c r="AF104" s="248"/>
      <c r="AG104" s="248"/>
      <c r="AH104" s="248"/>
      <c r="AI104" s="248"/>
      <c r="AJ104" s="248"/>
      <c r="AK104" s="248"/>
      <c r="AL104" s="248"/>
      <c r="AM104" s="248"/>
      <c r="AN104" s="248"/>
      <c r="AO104" s="248"/>
      <c r="AP104" s="249"/>
      <c r="AR104" s="13"/>
    </row>
    <row r="105" spans="2:44" ht="24" customHeight="1">
      <c r="B105" s="10"/>
      <c r="D105" s="246"/>
      <c r="E105" s="247"/>
      <c r="F105" s="247"/>
      <c r="G105" s="247"/>
      <c r="H105" s="247"/>
      <c r="I105" s="247"/>
      <c r="J105" s="247"/>
      <c r="K105" s="247"/>
      <c r="L105" s="247"/>
      <c r="M105" s="247"/>
      <c r="N105" s="247"/>
      <c r="O105" s="247"/>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248"/>
      <c r="AP105" s="249"/>
      <c r="AR105" s="13"/>
    </row>
    <row r="106" spans="2:44" ht="24" customHeight="1">
      <c r="B106" s="10"/>
      <c r="D106" s="246"/>
      <c r="E106" s="247"/>
      <c r="F106" s="247"/>
      <c r="G106" s="247"/>
      <c r="H106" s="247"/>
      <c r="I106" s="247"/>
      <c r="J106" s="247"/>
      <c r="K106" s="247"/>
      <c r="L106" s="247"/>
      <c r="M106" s="247"/>
      <c r="N106" s="247"/>
      <c r="O106" s="247"/>
      <c r="P106" s="248"/>
      <c r="Q106" s="248"/>
      <c r="R106" s="248"/>
      <c r="S106" s="248"/>
      <c r="T106" s="248"/>
      <c r="U106" s="248"/>
      <c r="V106" s="248"/>
      <c r="W106" s="248"/>
      <c r="X106" s="248"/>
      <c r="Y106" s="248"/>
      <c r="Z106" s="248"/>
      <c r="AA106" s="248"/>
      <c r="AB106" s="248"/>
      <c r="AC106" s="248"/>
      <c r="AD106" s="248"/>
      <c r="AE106" s="248"/>
      <c r="AF106" s="248"/>
      <c r="AG106" s="248"/>
      <c r="AH106" s="248"/>
      <c r="AI106" s="248"/>
      <c r="AJ106" s="248"/>
      <c r="AK106" s="248"/>
      <c r="AL106" s="248"/>
      <c r="AM106" s="248"/>
      <c r="AN106" s="248"/>
      <c r="AO106" s="248"/>
      <c r="AP106" s="249"/>
      <c r="AR106" s="13"/>
    </row>
    <row r="107" spans="2:44" ht="24" customHeight="1">
      <c r="B107" s="10"/>
      <c r="D107" s="246"/>
      <c r="E107" s="247"/>
      <c r="F107" s="247"/>
      <c r="G107" s="247"/>
      <c r="H107" s="247"/>
      <c r="I107" s="247"/>
      <c r="J107" s="247"/>
      <c r="K107" s="247"/>
      <c r="L107" s="247"/>
      <c r="M107" s="247"/>
      <c r="N107" s="247"/>
      <c r="O107" s="247"/>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8"/>
      <c r="AP107" s="249"/>
      <c r="AR107" s="13"/>
    </row>
    <row r="108" spans="2:44" ht="24" customHeight="1">
      <c r="B108" s="10"/>
      <c r="D108" s="246"/>
      <c r="E108" s="247"/>
      <c r="F108" s="247"/>
      <c r="G108" s="247"/>
      <c r="H108" s="247"/>
      <c r="I108" s="247"/>
      <c r="J108" s="247"/>
      <c r="K108" s="247"/>
      <c r="L108" s="247"/>
      <c r="M108" s="247"/>
      <c r="N108" s="247"/>
      <c r="O108" s="247"/>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8"/>
      <c r="AP108" s="249"/>
      <c r="AR108" s="13"/>
    </row>
    <row r="109" spans="2:44" ht="24" customHeight="1">
      <c r="B109" s="10"/>
      <c r="D109" s="246"/>
      <c r="E109" s="247"/>
      <c r="F109" s="247"/>
      <c r="G109" s="247"/>
      <c r="H109" s="247"/>
      <c r="I109" s="247"/>
      <c r="J109" s="247"/>
      <c r="K109" s="247"/>
      <c r="L109" s="247"/>
      <c r="M109" s="247"/>
      <c r="N109" s="247"/>
      <c r="O109" s="247"/>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9"/>
      <c r="AR109" s="13"/>
    </row>
    <row r="110" spans="2:44" ht="24" customHeight="1">
      <c r="B110" s="10"/>
      <c r="D110" s="246"/>
      <c r="E110" s="247"/>
      <c r="F110" s="247"/>
      <c r="G110" s="247"/>
      <c r="H110" s="247"/>
      <c r="I110" s="247"/>
      <c r="J110" s="247"/>
      <c r="K110" s="247"/>
      <c r="L110" s="247"/>
      <c r="M110" s="247"/>
      <c r="N110" s="247"/>
      <c r="O110" s="247"/>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9"/>
      <c r="AR110" s="13"/>
    </row>
    <row r="111" spans="2:44" ht="24" customHeight="1">
      <c r="B111" s="10"/>
      <c r="D111" s="246"/>
      <c r="E111" s="247"/>
      <c r="F111" s="247"/>
      <c r="G111" s="247"/>
      <c r="H111" s="247"/>
      <c r="I111" s="247"/>
      <c r="J111" s="247"/>
      <c r="K111" s="247"/>
      <c r="L111" s="247"/>
      <c r="M111" s="247"/>
      <c r="N111" s="247"/>
      <c r="O111" s="247"/>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9"/>
      <c r="AR111" s="13"/>
    </row>
    <row r="112" spans="2:44" ht="24" customHeight="1">
      <c r="B112" s="10"/>
      <c r="D112" s="246"/>
      <c r="E112" s="247"/>
      <c r="F112" s="247"/>
      <c r="G112" s="247"/>
      <c r="H112" s="247"/>
      <c r="I112" s="247"/>
      <c r="J112" s="247"/>
      <c r="K112" s="247"/>
      <c r="L112" s="247"/>
      <c r="M112" s="247"/>
      <c r="N112" s="247"/>
      <c r="O112" s="247"/>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9"/>
      <c r="AR112" s="13"/>
    </row>
    <row r="113" spans="2:44" ht="24" customHeight="1">
      <c r="B113" s="10"/>
      <c r="D113" s="246"/>
      <c r="E113" s="247"/>
      <c r="F113" s="247"/>
      <c r="G113" s="247"/>
      <c r="H113" s="247"/>
      <c r="I113" s="247"/>
      <c r="J113" s="247"/>
      <c r="K113" s="247"/>
      <c r="L113" s="247"/>
      <c r="M113" s="247"/>
      <c r="N113" s="247"/>
      <c r="O113" s="247"/>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9"/>
      <c r="AR113" s="13"/>
    </row>
    <row r="114" spans="2:44" ht="24" customHeight="1">
      <c r="B114" s="10"/>
      <c r="D114" s="246"/>
      <c r="E114" s="247"/>
      <c r="F114" s="247"/>
      <c r="G114" s="247"/>
      <c r="H114" s="247"/>
      <c r="I114" s="247"/>
      <c r="J114" s="247"/>
      <c r="K114" s="247"/>
      <c r="L114" s="247"/>
      <c r="M114" s="247"/>
      <c r="N114" s="247"/>
      <c r="O114" s="247"/>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9"/>
      <c r="AR114" s="13"/>
    </row>
    <row r="115" spans="2:44" ht="24" customHeight="1">
      <c r="B115" s="10"/>
      <c r="D115" s="246"/>
      <c r="E115" s="247"/>
      <c r="F115" s="247"/>
      <c r="G115" s="247"/>
      <c r="H115" s="247"/>
      <c r="I115" s="247"/>
      <c r="J115" s="247"/>
      <c r="K115" s="247"/>
      <c r="L115" s="247"/>
      <c r="M115" s="247"/>
      <c r="N115" s="247"/>
      <c r="O115" s="247"/>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9"/>
      <c r="AR115" s="13"/>
    </row>
    <row r="116" spans="2:44" ht="24" customHeight="1">
      <c r="B116" s="10"/>
      <c r="D116" s="246"/>
      <c r="E116" s="247"/>
      <c r="F116" s="247"/>
      <c r="G116" s="247"/>
      <c r="H116" s="247"/>
      <c r="I116" s="247"/>
      <c r="J116" s="247"/>
      <c r="K116" s="247"/>
      <c r="L116" s="247"/>
      <c r="M116" s="247"/>
      <c r="N116" s="247"/>
      <c r="O116" s="247"/>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9"/>
      <c r="AR116" s="13"/>
    </row>
    <row r="117" spans="2:44" ht="24" customHeight="1">
      <c r="B117" s="10"/>
      <c r="D117" s="246"/>
      <c r="E117" s="247"/>
      <c r="F117" s="247"/>
      <c r="G117" s="247"/>
      <c r="H117" s="247"/>
      <c r="I117" s="247"/>
      <c r="J117" s="247"/>
      <c r="K117" s="247"/>
      <c r="L117" s="247"/>
      <c r="M117" s="247"/>
      <c r="N117" s="247"/>
      <c r="O117" s="247"/>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9"/>
      <c r="AR117" s="13"/>
    </row>
    <row r="118" spans="2:44" ht="24" customHeight="1">
      <c r="B118" s="10"/>
      <c r="D118" s="246"/>
      <c r="E118" s="247"/>
      <c r="F118" s="247"/>
      <c r="G118" s="247"/>
      <c r="H118" s="247"/>
      <c r="I118" s="247"/>
      <c r="J118" s="247"/>
      <c r="K118" s="247"/>
      <c r="L118" s="247"/>
      <c r="M118" s="247"/>
      <c r="N118" s="247"/>
      <c r="O118" s="247"/>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9"/>
      <c r="AR118" s="13"/>
    </row>
    <row r="119" spans="2:44" ht="24" customHeight="1">
      <c r="B119" s="10"/>
      <c r="D119" s="246"/>
      <c r="E119" s="247"/>
      <c r="F119" s="247"/>
      <c r="G119" s="247"/>
      <c r="H119" s="247"/>
      <c r="I119" s="247"/>
      <c r="J119" s="247"/>
      <c r="K119" s="247"/>
      <c r="L119" s="247"/>
      <c r="M119" s="247"/>
      <c r="N119" s="247"/>
      <c r="O119" s="247"/>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9"/>
      <c r="AR119" s="13"/>
    </row>
    <row r="120" spans="2:44" ht="24" customHeight="1">
      <c r="B120" s="10"/>
      <c r="D120" s="246"/>
      <c r="E120" s="247"/>
      <c r="F120" s="247"/>
      <c r="G120" s="247"/>
      <c r="H120" s="247"/>
      <c r="I120" s="247"/>
      <c r="J120" s="247"/>
      <c r="K120" s="247"/>
      <c r="L120" s="247"/>
      <c r="M120" s="247"/>
      <c r="N120" s="247"/>
      <c r="O120" s="247"/>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9"/>
      <c r="AR120" s="13"/>
    </row>
    <row r="121" spans="2:44" ht="24" customHeight="1">
      <c r="B121" s="10"/>
      <c r="D121" s="246"/>
      <c r="E121" s="247"/>
      <c r="F121" s="247"/>
      <c r="G121" s="247"/>
      <c r="H121" s="247"/>
      <c r="I121" s="247"/>
      <c r="J121" s="247"/>
      <c r="K121" s="247"/>
      <c r="L121" s="247"/>
      <c r="M121" s="247"/>
      <c r="N121" s="247"/>
      <c r="O121" s="247"/>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9"/>
      <c r="AR121" s="13"/>
    </row>
    <row r="122" spans="2:44" ht="24" customHeight="1">
      <c r="B122" s="10"/>
      <c r="D122" s="246"/>
      <c r="E122" s="247"/>
      <c r="F122" s="247"/>
      <c r="G122" s="247"/>
      <c r="H122" s="247"/>
      <c r="I122" s="247"/>
      <c r="J122" s="247"/>
      <c r="K122" s="247"/>
      <c r="L122" s="247"/>
      <c r="M122" s="247"/>
      <c r="N122" s="247"/>
      <c r="O122" s="247"/>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9"/>
      <c r="AR122" s="13"/>
    </row>
    <row r="123" spans="2:44" ht="24" customHeight="1">
      <c r="B123" s="10"/>
      <c r="D123" s="246"/>
      <c r="E123" s="247"/>
      <c r="F123" s="247"/>
      <c r="G123" s="247"/>
      <c r="H123" s="247"/>
      <c r="I123" s="247"/>
      <c r="J123" s="247"/>
      <c r="K123" s="247"/>
      <c r="L123" s="247"/>
      <c r="M123" s="247"/>
      <c r="N123" s="247"/>
      <c r="O123" s="247"/>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9"/>
      <c r="AR123" s="13"/>
    </row>
    <row r="124" spans="2:44" ht="24" customHeight="1">
      <c r="B124" s="10"/>
      <c r="D124" s="246"/>
      <c r="E124" s="247"/>
      <c r="F124" s="247"/>
      <c r="G124" s="247"/>
      <c r="H124" s="247"/>
      <c r="I124" s="247"/>
      <c r="J124" s="247"/>
      <c r="K124" s="247"/>
      <c r="L124" s="247"/>
      <c r="M124" s="247"/>
      <c r="N124" s="247"/>
      <c r="O124" s="247"/>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9"/>
      <c r="AR124" s="13"/>
    </row>
    <row r="125" spans="2:44" ht="24" customHeight="1">
      <c r="B125" s="10"/>
      <c r="D125" s="246"/>
      <c r="E125" s="247"/>
      <c r="F125" s="247"/>
      <c r="G125" s="247"/>
      <c r="H125" s="247"/>
      <c r="I125" s="247"/>
      <c r="J125" s="247"/>
      <c r="K125" s="247"/>
      <c r="L125" s="247"/>
      <c r="M125" s="247"/>
      <c r="N125" s="247"/>
      <c r="O125" s="247"/>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9"/>
      <c r="AR125" s="13"/>
    </row>
    <row r="126" spans="2:44" ht="24" customHeight="1">
      <c r="B126" s="10"/>
      <c r="D126" s="246"/>
      <c r="E126" s="247"/>
      <c r="F126" s="247"/>
      <c r="G126" s="247"/>
      <c r="H126" s="247"/>
      <c r="I126" s="247"/>
      <c r="J126" s="247"/>
      <c r="K126" s="247"/>
      <c r="L126" s="247"/>
      <c r="M126" s="247"/>
      <c r="N126" s="247"/>
      <c r="O126" s="247"/>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9"/>
      <c r="AR126" s="13"/>
    </row>
    <row r="127" spans="2:44" ht="24" customHeight="1">
      <c r="B127" s="10"/>
      <c r="D127" s="246"/>
      <c r="E127" s="247"/>
      <c r="F127" s="247"/>
      <c r="G127" s="247"/>
      <c r="H127" s="247"/>
      <c r="I127" s="247"/>
      <c r="J127" s="247"/>
      <c r="K127" s="247"/>
      <c r="L127" s="247"/>
      <c r="M127" s="247"/>
      <c r="N127" s="247"/>
      <c r="O127" s="247"/>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9"/>
      <c r="AR127" s="13"/>
    </row>
    <row r="128" spans="2:44" ht="24" customHeight="1">
      <c r="B128" s="10"/>
      <c r="D128" s="246"/>
      <c r="E128" s="247"/>
      <c r="F128" s="247"/>
      <c r="G128" s="247"/>
      <c r="H128" s="247"/>
      <c r="I128" s="247"/>
      <c r="J128" s="247"/>
      <c r="K128" s="247"/>
      <c r="L128" s="247"/>
      <c r="M128" s="247"/>
      <c r="N128" s="247"/>
      <c r="O128" s="247"/>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9"/>
      <c r="AR128" s="13"/>
    </row>
    <row r="129" spans="2:44" ht="24" customHeight="1">
      <c r="B129" s="10"/>
      <c r="D129" s="246"/>
      <c r="E129" s="247"/>
      <c r="F129" s="247"/>
      <c r="G129" s="247"/>
      <c r="H129" s="247"/>
      <c r="I129" s="247"/>
      <c r="J129" s="247"/>
      <c r="K129" s="247"/>
      <c r="L129" s="247"/>
      <c r="M129" s="247"/>
      <c r="N129" s="247"/>
      <c r="O129" s="247"/>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9"/>
      <c r="AR129" s="13"/>
    </row>
    <row r="130" spans="2:44" ht="24" customHeight="1">
      <c r="B130" s="10"/>
      <c r="D130" s="246"/>
      <c r="E130" s="247"/>
      <c r="F130" s="247"/>
      <c r="G130" s="247"/>
      <c r="H130" s="247"/>
      <c r="I130" s="247"/>
      <c r="J130" s="247"/>
      <c r="K130" s="247"/>
      <c r="L130" s="247"/>
      <c r="M130" s="247"/>
      <c r="N130" s="247"/>
      <c r="O130" s="247"/>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9"/>
      <c r="AR130" s="13"/>
    </row>
    <row r="131" spans="2:44" ht="24" customHeight="1">
      <c r="B131" s="10"/>
      <c r="D131" s="246"/>
      <c r="E131" s="247"/>
      <c r="F131" s="247"/>
      <c r="G131" s="247"/>
      <c r="H131" s="247"/>
      <c r="I131" s="247"/>
      <c r="J131" s="247"/>
      <c r="K131" s="247"/>
      <c r="L131" s="247"/>
      <c r="M131" s="247"/>
      <c r="N131" s="247"/>
      <c r="O131" s="247"/>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9"/>
      <c r="AR131" s="13"/>
    </row>
    <row r="132" spans="2:44" ht="24" customHeight="1">
      <c r="B132" s="10"/>
      <c r="D132" s="246"/>
      <c r="E132" s="247"/>
      <c r="F132" s="247"/>
      <c r="G132" s="247"/>
      <c r="H132" s="247"/>
      <c r="I132" s="247"/>
      <c r="J132" s="247"/>
      <c r="K132" s="247"/>
      <c r="L132" s="247"/>
      <c r="M132" s="247"/>
      <c r="N132" s="247"/>
      <c r="O132" s="247"/>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9"/>
      <c r="AR132" s="13"/>
    </row>
    <row r="133" spans="2:44" ht="24" customHeight="1">
      <c r="B133" s="10"/>
      <c r="D133" s="246"/>
      <c r="E133" s="247"/>
      <c r="F133" s="247"/>
      <c r="G133" s="247"/>
      <c r="H133" s="247"/>
      <c r="I133" s="247"/>
      <c r="J133" s="247"/>
      <c r="K133" s="247"/>
      <c r="L133" s="247"/>
      <c r="M133" s="247"/>
      <c r="N133" s="247"/>
      <c r="O133" s="247"/>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9"/>
      <c r="AR133" s="13"/>
    </row>
    <row r="134" spans="2:44" ht="24" customHeight="1">
      <c r="B134" s="10"/>
      <c r="D134" s="246"/>
      <c r="E134" s="247"/>
      <c r="F134" s="247"/>
      <c r="G134" s="247"/>
      <c r="H134" s="247"/>
      <c r="I134" s="247"/>
      <c r="J134" s="247"/>
      <c r="K134" s="247"/>
      <c r="L134" s="247"/>
      <c r="M134" s="247"/>
      <c r="N134" s="247"/>
      <c r="O134" s="247"/>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9"/>
      <c r="AR134" s="13"/>
    </row>
    <row r="135" spans="2:44" ht="24" customHeight="1">
      <c r="B135" s="10"/>
      <c r="D135" s="246"/>
      <c r="E135" s="247"/>
      <c r="F135" s="247"/>
      <c r="G135" s="247"/>
      <c r="H135" s="247"/>
      <c r="I135" s="247"/>
      <c r="J135" s="247"/>
      <c r="K135" s="247"/>
      <c r="L135" s="247"/>
      <c r="M135" s="247"/>
      <c r="N135" s="247"/>
      <c r="O135" s="247"/>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9"/>
      <c r="AR135" s="13"/>
    </row>
    <row r="136" spans="2:44" ht="24" customHeight="1">
      <c r="B136" s="10"/>
      <c r="D136" s="246"/>
      <c r="E136" s="247"/>
      <c r="F136" s="247"/>
      <c r="G136" s="247"/>
      <c r="H136" s="247"/>
      <c r="I136" s="247"/>
      <c r="J136" s="247"/>
      <c r="K136" s="247"/>
      <c r="L136" s="247"/>
      <c r="M136" s="247"/>
      <c r="N136" s="247"/>
      <c r="O136" s="247"/>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9"/>
      <c r="AR136" s="13"/>
    </row>
    <row r="137" spans="2:44" ht="24" customHeight="1">
      <c r="B137" s="10"/>
      <c r="D137" s="246"/>
      <c r="E137" s="247"/>
      <c r="F137" s="247"/>
      <c r="G137" s="247"/>
      <c r="H137" s="247"/>
      <c r="I137" s="247"/>
      <c r="J137" s="247"/>
      <c r="K137" s="247"/>
      <c r="L137" s="247"/>
      <c r="M137" s="247"/>
      <c r="N137" s="247"/>
      <c r="O137" s="247"/>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9"/>
      <c r="AR137" s="13"/>
    </row>
    <row r="138" spans="2:44" ht="24" customHeight="1">
      <c r="B138" s="10"/>
      <c r="D138" s="246"/>
      <c r="E138" s="247"/>
      <c r="F138" s="247"/>
      <c r="G138" s="247"/>
      <c r="H138" s="247"/>
      <c r="I138" s="247"/>
      <c r="J138" s="247"/>
      <c r="K138" s="247"/>
      <c r="L138" s="247"/>
      <c r="M138" s="247"/>
      <c r="N138" s="247"/>
      <c r="O138" s="247"/>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9"/>
      <c r="AR138" s="13"/>
    </row>
    <row r="139" spans="2:44" ht="24" customHeight="1">
      <c r="B139" s="10"/>
      <c r="D139" s="246"/>
      <c r="E139" s="247"/>
      <c r="F139" s="247"/>
      <c r="G139" s="247"/>
      <c r="H139" s="247"/>
      <c r="I139" s="247"/>
      <c r="J139" s="247"/>
      <c r="K139" s="247"/>
      <c r="L139" s="247"/>
      <c r="M139" s="247"/>
      <c r="N139" s="247"/>
      <c r="O139" s="247"/>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9"/>
      <c r="AR139" s="13"/>
    </row>
    <row r="140" spans="2:44" ht="24" customHeight="1">
      <c r="B140" s="10"/>
      <c r="D140" s="246"/>
      <c r="E140" s="247"/>
      <c r="F140" s="247"/>
      <c r="G140" s="247"/>
      <c r="H140" s="247"/>
      <c r="I140" s="247"/>
      <c r="J140" s="247"/>
      <c r="K140" s="247"/>
      <c r="L140" s="247"/>
      <c r="M140" s="247"/>
      <c r="N140" s="247"/>
      <c r="O140" s="247"/>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9"/>
      <c r="AR140" s="13"/>
    </row>
    <row r="141" spans="2:44" ht="24" customHeight="1">
      <c r="B141" s="10"/>
      <c r="D141" s="246"/>
      <c r="E141" s="247"/>
      <c r="F141" s="247"/>
      <c r="G141" s="247"/>
      <c r="H141" s="247"/>
      <c r="I141" s="247"/>
      <c r="J141" s="247"/>
      <c r="K141" s="247"/>
      <c r="L141" s="247"/>
      <c r="M141" s="247"/>
      <c r="N141" s="247"/>
      <c r="O141" s="247"/>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9"/>
      <c r="AR141" s="13"/>
    </row>
    <row r="142" spans="2:44" ht="24" customHeight="1">
      <c r="B142" s="10"/>
      <c r="D142" s="246"/>
      <c r="E142" s="247"/>
      <c r="F142" s="247"/>
      <c r="G142" s="247"/>
      <c r="H142" s="247"/>
      <c r="I142" s="247"/>
      <c r="J142" s="247"/>
      <c r="K142" s="247"/>
      <c r="L142" s="247"/>
      <c r="M142" s="247"/>
      <c r="N142" s="247"/>
      <c r="O142" s="247"/>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9"/>
      <c r="AR142" s="13"/>
    </row>
    <row r="143" spans="2:44" ht="24" customHeight="1">
      <c r="B143" s="10"/>
      <c r="D143" s="246"/>
      <c r="E143" s="247"/>
      <c r="F143" s="247"/>
      <c r="G143" s="247"/>
      <c r="H143" s="247"/>
      <c r="I143" s="247"/>
      <c r="J143" s="247"/>
      <c r="K143" s="247"/>
      <c r="L143" s="247"/>
      <c r="M143" s="247"/>
      <c r="N143" s="247"/>
      <c r="O143" s="247"/>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9"/>
      <c r="AR143" s="13"/>
    </row>
    <row r="144" spans="2:44" ht="24" customHeight="1">
      <c r="B144" s="10"/>
      <c r="D144" s="246"/>
      <c r="E144" s="247"/>
      <c r="F144" s="247"/>
      <c r="G144" s="247"/>
      <c r="H144" s="247"/>
      <c r="I144" s="247"/>
      <c r="J144" s="247"/>
      <c r="K144" s="247"/>
      <c r="L144" s="247"/>
      <c r="M144" s="247"/>
      <c r="N144" s="247"/>
      <c r="O144" s="247"/>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9"/>
      <c r="AR144" s="13"/>
    </row>
    <row r="145" spans="2:44" ht="24" customHeight="1">
      <c r="B145" s="10"/>
      <c r="D145" s="246"/>
      <c r="E145" s="247"/>
      <c r="F145" s="247"/>
      <c r="G145" s="247"/>
      <c r="H145" s="247"/>
      <c r="I145" s="247"/>
      <c r="J145" s="247"/>
      <c r="K145" s="247"/>
      <c r="L145" s="247"/>
      <c r="M145" s="247"/>
      <c r="N145" s="247"/>
      <c r="O145" s="247"/>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9"/>
      <c r="AR145" s="13"/>
    </row>
    <row r="146" spans="2:44" ht="24" customHeight="1">
      <c r="B146" s="10"/>
      <c r="D146" s="246"/>
      <c r="E146" s="247"/>
      <c r="F146" s="247"/>
      <c r="G146" s="247"/>
      <c r="H146" s="247"/>
      <c r="I146" s="247"/>
      <c r="J146" s="247"/>
      <c r="K146" s="247"/>
      <c r="L146" s="247"/>
      <c r="M146" s="247"/>
      <c r="N146" s="247"/>
      <c r="O146" s="247"/>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9"/>
      <c r="AR146" s="13"/>
    </row>
    <row r="147" spans="2:44" ht="24" customHeight="1">
      <c r="B147" s="10"/>
      <c r="D147" s="246"/>
      <c r="E147" s="247"/>
      <c r="F147" s="247"/>
      <c r="G147" s="247"/>
      <c r="H147" s="247"/>
      <c r="I147" s="247"/>
      <c r="J147" s="247"/>
      <c r="K147" s="247"/>
      <c r="L147" s="247"/>
      <c r="M147" s="247"/>
      <c r="N147" s="247"/>
      <c r="O147" s="247"/>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9"/>
      <c r="AR147" s="13"/>
    </row>
    <row r="148" spans="2:44" ht="24" customHeight="1">
      <c r="B148" s="10"/>
      <c r="D148" s="246"/>
      <c r="E148" s="247"/>
      <c r="F148" s="247"/>
      <c r="G148" s="247"/>
      <c r="H148" s="247"/>
      <c r="I148" s="247"/>
      <c r="J148" s="247"/>
      <c r="K148" s="247"/>
      <c r="L148" s="247"/>
      <c r="M148" s="247"/>
      <c r="N148" s="247"/>
      <c r="O148" s="247"/>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9"/>
      <c r="AR148" s="13"/>
    </row>
    <row r="149" spans="2:44" ht="24" customHeight="1">
      <c r="B149" s="10"/>
      <c r="D149" s="246"/>
      <c r="E149" s="247"/>
      <c r="F149" s="247"/>
      <c r="G149" s="247"/>
      <c r="H149" s="247"/>
      <c r="I149" s="247"/>
      <c r="J149" s="247"/>
      <c r="K149" s="247"/>
      <c r="L149" s="247"/>
      <c r="M149" s="247"/>
      <c r="N149" s="247"/>
      <c r="O149" s="247"/>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9"/>
      <c r="AR149" s="13"/>
    </row>
    <row r="150" spans="2:44" ht="24" customHeight="1">
      <c r="B150" s="10"/>
      <c r="D150" s="246"/>
      <c r="E150" s="247"/>
      <c r="F150" s="247"/>
      <c r="G150" s="247"/>
      <c r="H150" s="247"/>
      <c r="I150" s="247"/>
      <c r="J150" s="247"/>
      <c r="K150" s="247"/>
      <c r="L150" s="247"/>
      <c r="M150" s="247"/>
      <c r="N150" s="247"/>
      <c r="O150" s="247"/>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9"/>
      <c r="AR150" s="13"/>
    </row>
    <row r="151" spans="2:44" ht="24" customHeight="1">
      <c r="B151" s="10"/>
      <c r="D151" s="246"/>
      <c r="E151" s="247"/>
      <c r="F151" s="247"/>
      <c r="G151" s="247"/>
      <c r="H151" s="247"/>
      <c r="I151" s="247"/>
      <c r="J151" s="247"/>
      <c r="K151" s="247"/>
      <c r="L151" s="247"/>
      <c r="M151" s="247"/>
      <c r="N151" s="247"/>
      <c r="O151" s="247"/>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9"/>
      <c r="AR151" s="13"/>
    </row>
    <row r="152" spans="2:44" ht="24" customHeight="1">
      <c r="B152" s="10"/>
      <c r="D152" s="246"/>
      <c r="E152" s="247"/>
      <c r="F152" s="247"/>
      <c r="G152" s="247"/>
      <c r="H152" s="247"/>
      <c r="I152" s="247"/>
      <c r="J152" s="247"/>
      <c r="K152" s="247"/>
      <c r="L152" s="247"/>
      <c r="M152" s="247"/>
      <c r="N152" s="247"/>
      <c r="O152" s="247"/>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9"/>
      <c r="AR152" s="13"/>
    </row>
    <row r="153" spans="2:44" ht="24" customHeight="1">
      <c r="B153" s="10"/>
      <c r="D153" s="246"/>
      <c r="E153" s="247"/>
      <c r="F153" s="247"/>
      <c r="G153" s="247"/>
      <c r="H153" s="247"/>
      <c r="I153" s="247"/>
      <c r="J153" s="247"/>
      <c r="K153" s="247"/>
      <c r="L153" s="247"/>
      <c r="M153" s="247"/>
      <c r="N153" s="247"/>
      <c r="O153" s="247"/>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9"/>
      <c r="AR153" s="13"/>
    </row>
    <row r="154" spans="2:44" ht="24" customHeight="1">
      <c r="B154" s="10"/>
      <c r="D154" s="246"/>
      <c r="E154" s="247"/>
      <c r="F154" s="247"/>
      <c r="G154" s="247"/>
      <c r="H154" s="247"/>
      <c r="I154" s="247"/>
      <c r="J154" s="247"/>
      <c r="K154" s="247"/>
      <c r="L154" s="247"/>
      <c r="M154" s="247"/>
      <c r="N154" s="247"/>
      <c r="O154" s="247"/>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9"/>
      <c r="AR154" s="13"/>
    </row>
    <row r="155" spans="2:44" ht="24" customHeight="1">
      <c r="B155" s="10"/>
      <c r="D155" s="246"/>
      <c r="E155" s="247"/>
      <c r="F155" s="247"/>
      <c r="G155" s="247"/>
      <c r="H155" s="247"/>
      <c r="I155" s="247"/>
      <c r="J155" s="247"/>
      <c r="K155" s="247"/>
      <c r="L155" s="247"/>
      <c r="M155" s="247"/>
      <c r="N155" s="247"/>
      <c r="O155" s="247"/>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9"/>
      <c r="AR155" s="13"/>
    </row>
    <row r="156" spans="2:44" ht="24" customHeight="1">
      <c r="B156" s="10"/>
      <c r="D156" s="246"/>
      <c r="E156" s="247"/>
      <c r="F156" s="247"/>
      <c r="G156" s="247"/>
      <c r="H156" s="247"/>
      <c r="I156" s="247"/>
      <c r="J156" s="247"/>
      <c r="K156" s="247"/>
      <c r="L156" s="247"/>
      <c r="M156" s="247"/>
      <c r="N156" s="247"/>
      <c r="O156" s="247"/>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9"/>
      <c r="AR156" s="13"/>
    </row>
    <row r="157" spans="2:44" ht="24" customHeight="1">
      <c r="B157" s="10"/>
      <c r="D157" s="246"/>
      <c r="E157" s="247"/>
      <c r="F157" s="247"/>
      <c r="G157" s="247"/>
      <c r="H157" s="247"/>
      <c r="I157" s="247"/>
      <c r="J157" s="247"/>
      <c r="K157" s="247"/>
      <c r="L157" s="247"/>
      <c r="M157" s="247"/>
      <c r="N157" s="247"/>
      <c r="O157" s="247"/>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9"/>
      <c r="AR157" s="13"/>
    </row>
    <row r="158" spans="2:44" ht="24" customHeight="1">
      <c r="B158" s="10"/>
      <c r="D158" s="246"/>
      <c r="E158" s="247"/>
      <c r="F158" s="247"/>
      <c r="G158" s="247"/>
      <c r="H158" s="247"/>
      <c r="I158" s="247"/>
      <c r="J158" s="247"/>
      <c r="K158" s="247"/>
      <c r="L158" s="247"/>
      <c r="M158" s="247"/>
      <c r="N158" s="247"/>
      <c r="O158" s="247"/>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9"/>
      <c r="AR158" s="13"/>
    </row>
    <row r="159" spans="2:44" ht="24" customHeight="1">
      <c r="B159" s="10"/>
      <c r="D159" s="246"/>
      <c r="E159" s="247"/>
      <c r="F159" s="247"/>
      <c r="G159" s="247"/>
      <c r="H159" s="247"/>
      <c r="I159" s="247"/>
      <c r="J159" s="247"/>
      <c r="K159" s="247"/>
      <c r="L159" s="247"/>
      <c r="M159" s="247"/>
      <c r="N159" s="247"/>
      <c r="O159" s="247"/>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9"/>
      <c r="AR159" s="13"/>
    </row>
    <row r="160" spans="2:44" ht="24" customHeight="1">
      <c r="B160" s="10"/>
      <c r="D160" s="246"/>
      <c r="E160" s="247"/>
      <c r="F160" s="247"/>
      <c r="G160" s="247"/>
      <c r="H160" s="247"/>
      <c r="I160" s="247"/>
      <c r="J160" s="247"/>
      <c r="K160" s="247"/>
      <c r="L160" s="247"/>
      <c r="M160" s="247"/>
      <c r="N160" s="247"/>
      <c r="O160" s="247"/>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9"/>
      <c r="AR160" s="13"/>
    </row>
    <row r="161" spans="2:44" ht="24" customHeight="1">
      <c r="B161" s="10"/>
      <c r="D161" s="246"/>
      <c r="E161" s="247"/>
      <c r="F161" s="247"/>
      <c r="G161" s="247"/>
      <c r="H161" s="247"/>
      <c r="I161" s="247"/>
      <c r="J161" s="247"/>
      <c r="K161" s="247"/>
      <c r="L161" s="247"/>
      <c r="M161" s="247"/>
      <c r="N161" s="247"/>
      <c r="O161" s="247"/>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9"/>
      <c r="AR161" s="13"/>
    </row>
    <row r="162" spans="2:44" ht="24" customHeight="1">
      <c r="B162" s="10"/>
      <c r="D162" s="246"/>
      <c r="E162" s="247"/>
      <c r="F162" s="247"/>
      <c r="G162" s="247"/>
      <c r="H162" s="247"/>
      <c r="I162" s="247"/>
      <c r="J162" s="247"/>
      <c r="K162" s="247"/>
      <c r="L162" s="247"/>
      <c r="M162" s="247"/>
      <c r="N162" s="247"/>
      <c r="O162" s="247"/>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9"/>
      <c r="AR162" s="13"/>
    </row>
    <row r="163" spans="2:44" ht="24" customHeight="1">
      <c r="B163" s="10"/>
      <c r="D163" s="246"/>
      <c r="E163" s="247"/>
      <c r="F163" s="247"/>
      <c r="G163" s="247"/>
      <c r="H163" s="247"/>
      <c r="I163" s="247"/>
      <c r="J163" s="247"/>
      <c r="K163" s="247"/>
      <c r="L163" s="247"/>
      <c r="M163" s="247"/>
      <c r="N163" s="247"/>
      <c r="O163" s="247"/>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9"/>
      <c r="AR163" s="13"/>
    </row>
    <row r="164" spans="2:44" ht="24" customHeight="1">
      <c r="B164" s="10"/>
      <c r="D164" s="246"/>
      <c r="E164" s="247"/>
      <c r="F164" s="247"/>
      <c r="G164" s="247"/>
      <c r="H164" s="247"/>
      <c r="I164" s="247"/>
      <c r="J164" s="247"/>
      <c r="K164" s="247"/>
      <c r="L164" s="247"/>
      <c r="M164" s="247"/>
      <c r="N164" s="247"/>
      <c r="O164" s="247"/>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9"/>
      <c r="AR164" s="13"/>
    </row>
    <row r="165" spans="2:44" ht="24" customHeight="1">
      <c r="B165" s="10"/>
      <c r="D165" s="246"/>
      <c r="E165" s="247"/>
      <c r="F165" s="247"/>
      <c r="G165" s="247"/>
      <c r="H165" s="247"/>
      <c r="I165" s="247"/>
      <c r="J165" s="247"/>
      <c r="K165" s="247"/>
      <c r="L165" s="247"/>
      <c r="M165" s="247"/>
      <c r="N165" s="247"/>
      <c r="O165" s="247"/>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9"/>
      <c r="AR165" s="13"/>
    </row>
    <row r="166" spans="2:44" ht="24" customHeight="1">
      <c r="B166" s="10"/>
      <c r="D166" s="246"/>
      <c r="E166" s="247"/>
      <c r="F166" s="247"/>
      <c r="G166" s="247"/>
      <c r="H166" s="247"/>
      <c r="I166" s="247"/>
      <c r="J166" s="247"/>
      <c r="K166" s="247"/>
      <c r="L166" s="247"/>
      <c r="M166" s="247"/>
      <c r="N166" s="247"/>
      <c r="O166" s="247"/>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9"/>
      <c r="AR166" s="13"/>
    </row>
    <row r="167" spans="2:44" ht="24" customHeight="1">
      <c r="B167" s="10"/>
      <c r="D167" s="246"/>
      <c r="E167" s="247"/>
      <c r="F167" s="247"/>
      <c r="G167" s="247"/>
      <c r="H167" s="247"/>
      <c r="I167" s="247"/>
      <c r="J167" s="247"/>
      <c r="K167" s="247"/>
      <c r="L167" s="247"/>
      <c r="M167" s="247"/>
      <c r="N167" s="247"/>
      <c r="O167" s="247"/>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9"/>
      <c r="AR167" s="13"/>
    </row>
    <row r="168" spans="2:44" ht="24" customHeight="1">
      <c r="B168" s="10"/>
      <c r="D168" s="246"/>
      <c r="E168" s="247"/>
      <c r="F168" s="247"/>
      <c r="G168" s="247"/>
      <c r="H168" s="247"/>
      <c r="I168" s="247"/>
      <c r="J168" s="247"/>
      <c r="K168" s="247"/>
      <c r="L168" s="247"/>
      <c r="M168" s="247"/>
      <c r="N168" s="247"/>
      <c r="O168" s="247"/>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9"/>
      <c r="AR168" s="13"/>
    </row>
    <row r="169" spans="2:44" ht="24" customHeight="1">
      <c r="B169" s="10"/>
      <c r="D169" s="246"/>
      <c r="E169" s="247"/>
      <c r="F169" s="247"/>
      <c r="G169" s="247"/>
      <c r="H169" s="247"/>
      <c r="I169" s="247"/>
      <c r="J169" s="247"/>
      <c r="K169" s="247"/>
      <c r="L169" s="247"/>
      <c r="M169" s="247"/>
      <c r="N169" s="247"/>
      <c r="O169" s="247"/>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9"/>
      <c r="AR169" s="13"/>
    </row>
    <row r="170" spans="2:44" ht="24" customHeight="1">
      <c r="B170" s="10"/>
      <c r="D170" s="246"/>
      <c r="E170" s="247"/>
      <c r="F170" s="247"/>
      <c r="G170" s="247"/>
      <c r="H170" s="247"/>
      <c r="I170" s="247"/>
      <c r="J170" s="247"/>
      <c r="K170" s="247"/>
      <c r="L170" s="247"/>
      <c r="M170" s="247"/>
      <c r="N170" s="247"/>
      <c r="O170" s="247"/>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9"/>
      <c r="AR170" s="13"/>
    </row>
    <row r="171" spans="2:44" ht="24" customHeight="1">
      <c r="B171" s="10"/>
      <c r="D171" s="246"/>
      <c r="E171" s="247"/>
      <c r="F171" s="247"/>
      <c r="G171" s="247"/>
      <c r="H171" s="247"/>
      <c r="I171" s="247"/>
      <c r="J171" s="247"/>
      <c r="K171" s="247"/>
      <c r="L171" s="247"/>
      <c r="M171" s="247"/>
      <c r="N171" s="247"/>
      <c r="O171" s="247"/>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9"/>
      <c r="AR171" s="13"/>
    </row>
    <row r="172" spans="2:44" ht="24" customHeight="1">
      <c r="B172" s="10"/>
      <c r="D172" s="246"/>
      <c r="E172" s="247"/>
      <c r="F172" s="247"/>
      <c r="G172" s="247"/>
      <c r="H172" s="247"/>
      <c r="I172" s="247"/>
      <c r="J172" s="247"/>
      <c r="K172" s="247"/>
      <c r="L172" s="247"/>
      <c r="M172" s="247"/>
      <c r="N172" s="247"/>
      <c r="O172" s="247"/>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9"/>
      <c r="AR172" s="13"/>
    </row>
    <row r="173" spans="2:44" ht="24" customHeight="1">
      <c r="B173" s="10"/>
      <c r="D173" s="246"/>
      <c r="E173" s="247"/>
      <c r="F173" s="247"/>
      <c r="G173" s="247"/>
      <c r="H173" s="247"/>
      <c r="I173" s="247"/>
      <c r="J173" s="247"/>
      <c r="K173" s="247"/>
      <c r="L173" s="247"/>
      <c r="M173" s="247"/>
      <c r="N173" s="247"/>
      <c r="O173" s="247"/>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9"/>
      <c r="AR173" s="13"/>
    </row>
    <row r="174" spans="2:44" ht="24" customHeight="1">
      <c r="B174" s="10"/>
      <c r="D174" s="246"/>
      <c r="E174" s="247"/>
      <c r="F174" s="247"/>
      <c r="G174" s="247"/>
      <c r="H174" s="247"/>
      <c r="I174" s="247"/>
      <c r="J174" s="247"/>
      <c r="K174" s="247"/>
      <c r="L174" s="247"/>
      <c r="M174" s="247"/>
      <c r="N174" s="247"/>
      <c r="O174" s="247"/>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9"/>
      <c r="AR174" s="13"/>
    </row>
    <row r="175" spans="2:44" ht="24" customHeight="1">
      <c r="B175" s="10"/>
      <c r="D175" s="246"/>
      <c r="E175" s="247"/>
      <c r="F175" s="247"/>
      <c r="G175" s="247"/>
      <c r="H175" s="247"/>
      <c r="I175" s="247"/>
      <c r="J175" s="247"/>
      <c r="K175" s="247"/>
      <c r="L175" s="247"/>
      <c r="M175" s="247"/>
      <c r="N175" s="247"/>
      <c r="O175" s="247"/>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9"/>
      <c r="AR175" s="13"/>
    </row>
    <row r="176" spans="2:44" ht="24" customHeight="1">
      <c r="B176" s="10"/>
      <c r="D176" s="246"/>
      <c r="E176" s="247"/>
      <c r="F176" s="247"/>
      <c r="G176" s="247"/>
      <c r="H176" s="247"/>
      <c r="I176" s="247"/>
      <c r="J176" s="247"/>
      <c r="K176" s="247"/>
      <c r="L176" s="247"/>
      <c r="M176" s="247"/>
      <c r="N176" s="247"/>
      <c r="O176" s="247"/>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9"/>
      <c r="AR176" s="13"/>
    </row>
    <row r="177" spans="2:44" ht="24" customHeight="1">
      <c r="B177" s="10"/>
      <c r="D177" s="246"/>
      <c r="E177" s="247"/>
      <c r="F177" s="247"/>
      <c r="G177" s="247"/>
      <c r="H177" s="247"/>
      <c r="I177" s="247"/>
      <c r="J177" s="247"/>
      <c r="K177" s="247"/>
      <c r="L177" s="247"/>
      <c r="M177" s="247"/>
      <c r="N177" s="247"/>
      <c r="O177" s="247"/>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9"/>
      <c r="AR177" s="13"/>
    </row>
    <row r="178" spans="2:44" ht="24" customHeight="1">
      <c r="B178" s="10"/>
      <c r="D178" s="246"/>
      <c r="E178" s="247"/>
      <c r="F178" s="247"/>
      <c r="G178" s="247"/>
      <c r="H178" s="247"/>
      <c r="I178" s="247"/>
      <c r="J178" s="247"/>
      <c r="K178" s="247"/>
      <c r="L178" s="247"/>
      <c r="M178" s="247"/>
      <c r="N178" s="247"/>
      <c r="O178" s="247"/>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9"/>
      <c r="AR178" s="13"/>
    </row>
    <row r="179" spans="2:44" ht="24" customHeight="1">
      <c r="B179" s="10"/>
      <c r="D179" s="246"/>
      <c r="E179" s="247"/>
      <c r="F179" s="247"/>
      <c r="G179" s="247"/>
      <c r="H179" s="247"/>
      <c r="I179" s="247"/>
      <c r="J179" s="247"/>
      <c r="K179" s="247"/>
      <c r="L179" s="247"/>
      <c r="M179" s="247"/>
      <c r="N179" s="247"/>
      <c r="O179" s="247"/>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9"/>
      <c r="AR179" s="13"/>
    </row>
    <row r="180" spans="2:44" ht="24" customHeight="1">
      <c r="B180" s="10"/>
      <c r="D180" s="246"/>
      <c r="E180" s="247"/>
      <c r="F180" s="247"/>
      <c r="G180" s="247"/>
      <c r="H180" s="247"/>
      <c r="I180" s="247"/>
      <c r="J180" s="247"/>
      <c r="K180" s="247"/>
      <c r="L180" s="247"/>
      <c r="M180" s="247"/>
      <c r="N180" s="247"/>
      <c r="O180" s="247"/>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9"/>
      <c r="AR180" s="13"/>
    </row>
    <row r="181" spans="2:44" ht="24" customHeight="1">
      <c r="B181" s="10"/>
      <c r="D181" s="246"/>
      <c r="E181" s="247"/>
      <c r="F181" s="247"/>
      <c r="G181" s="247"/>
      <c r="H181" s="247"/>
      <c r="I181" s="247"/>
      <c r="J181" s="247"/>
      <c r="K181" s="247"/>
      <c r="L181" s="247"/>
      <c r="M181" s="247"/>
      <c r="N181" s="247"/>
      <c r="O181" s="247"/>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9"/>
      <c r="AR181" s="13"/>
    </row>
    <row r="182" spans="2:44" ht="24" customHeight="1">
      <c r="B182" s="10"/>
      <c r="D182" s="246"/>
      <c r="E182" s="247"/>
      <c r="F182" s="247"/>
      <c r="G182" s="247"/>
      <c r="H182" s="247"/>
      <c r="I182" s="247"/>
      <c r="J182" s="247"/>
      <c r="K182" s="247"/>
      <c r="L182" s="247"/>
      <c r="M182" s="247"/>
      <c r="N182" s="247"/>
      <c r="O182" s="247"/>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9"/>
      <c r="AR182" s="13"/>
    </row>
    <row r="183" spans="2:44" ht="24" customHeight="1">
      <c r="B183" s="10"/>
      <c r="D183" s="246"/>
      <c r="E183" s="247"/>
      <c r="F183" s="247"/>
      <c r="G183" s="247"/>
      <c r="H183" s="247"/>
      <c r="I183" s="247"/>
      <c r="J183" s="247"/>
      <c r="K183" s="247"/>
      <c r="L183" s="247"/>
      <c r="M183" s="247"/>
      <c r="N183" s="247"/>
      <c r="O183" s="247"/>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9"/>
      <c r="AR183" s="13"/>
    </row>
    <row r="184" spans="2:44" ht="24" customHeight="1">
      <c r="B184" s="10"/>
      <c r="D184" s="246"/>
      <c r="E184" s="247"/>
      <c r="F184" s="247"/>
      <c r="G184" s="247"/>
      <c r="H184" s="247"/>
      <c r="I184" s="247"/>
      <c r="J184" s="247"/>
      <c r="K184" s="247"/>
      <c r="L184" s="247"/>
      <c r="M184" s="247"/>
      <c r="N184" s="247"/>
      <c r="O184" s="247"/>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9"/>
      <c r="AR184" s="13"/>
    </row>
    <row r="185" spans="2:44" ht="24" customHeight="1">
      <c r="B185" s="10"/>
      <c r="D185" s="246"/>
      <c r="E185" s="247"/>
      <c r="F185" s="247"/>
      <c r="G185" s="247"/>
      <c r="H185" s="247"/>
      <c r="I185" s="247"/>
      <c r="J185" s="247"/>
      <c r="K185" s="247"/>
      <c r="L185" s="247"/>
      <c r="M185" s="247"/>
      <c r="N185" s="247"/>
      <c r="O185" s="247"/>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9"/>
      <c r="AR185" s="13"/>
    </row>
    <row r="186" spans="2:44" ht="24" customHeight="1">
      <c r="B186" s="10"/>
      <c r="D186" s="246"/>
      <c r="E186" s="247"/>
      <c r="F186" s="247"/>
      <c r="G186" s="247"/>
      <c r="H186" s="247"/>
      <c r="I186" s="247"/>
      <c r="J186" s="247"/>
      <c r="K186" s="247"/>
      <c r="L186" s="247"/>
      <c r="M186" s="247"/>
      <c r="N186" s="247"/>
      <c r="O186" s="247"/>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9"/>
      <c r="AR186" s="13"/>
    </row>
    <row r="187" spans="2:44" ht="24" customHeight="1">
      <c r="B187" s="10"/>
      <c r="D187" s="246"/>
      <c r="E187" s="247"/>
      <c r="F187" s="247"/>
      <c r="G187" s="247"/>
      <c r="H187" s="247"/>
      <c r="I187" s="247"/>
      <c r="J187" s="247"/>
      <c r="K187" s="247"/>
      <c r="L187" s="247"/>
      <c r="M187" s="247"/>
      <c r="N187" s="247"/>
      <c r="O187" s="247"/>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9"/>
      <c r="AR187" s="13"/>
    </row>
    <row r="188" spans="2:44" ht="24" customHeight="1">
      <c r="B188" s="10"/>
      <c r="D188" s="246"/>
      <c r="E188" s="247"/>
      <c r="F188" s="247"/>
      <c r="G188" s="247"/>
      <c r="H188" s="247"/>
      <c r="I188" s="247"/>
      <c r="J188" s="247"/>
      <c r="K188" s="247"/>
      <c r="L188" s="247"/>
      <c r="M188" s="247"/>
      <c r="N188" s="247"/>
      <c r="O188" s="247"/>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9"/>
      <c r="AR188" s="13"/>
    </row>
    <row r="189" spans="2:44" ht="24" customHeight="1">
      <c r="B189" s="10"/>
      <c r="D189" s="246"/>
      <c r="E189" s="247"/>
      <c r="F189" s="247"/>
      <c r="G189" s="247"/>
      <c r="H189" s="247"/>
      <c r="I189" s="247"/>
      <c r="J189" s="247"/>
      <c r="K189" s="247"/>
      <c r="L189" s="247"/>
      <c r="M189" s="247"/>
      <c r="N189" s="247"/>
      <c r="O189" s="247"/>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9"/>
      <c r="AR189" s="13"/>
    </row>
    <row r="190" spans="2:44" ht="24" customHeight="1">
      <c r="B190" s="10"/>
      <c r="D190" s="246"/>
      <c r="E190" s="247"/>
      <c r="F190" s="247"/>
      <c r="G190" s="247"/>
      <c r="H190" s="247"/>
      <c r="I190" s="247"/>
      <c r="J190" s="247"/>
      <c r="K190" s="247"/>
      <c r="L190" s="247"/>
      <c r="M190" s="247"/>
      <c r="N190" s="247"/>
      <c r="O190" s="247"/>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9"/>
      <c r="AR190" s="13"/>
    </row>
    <row r="191" spans="2:44" ht="24" customHeight="1">
      <c r="B191" s="10"/>
      <c r="D191" s="246"/>
      <c r="E191" s="247"/>
      <c r="F191" s="247"/>
      <c r="G191" s="247"/>
      <c r="H191" s="247"/>
      <c r="I191" s="247"/>
      <c r="J191" s="247"/>
      <c r="K191" s="247"/>
      <c r="L191" s="247"/>
      <c r="M191" s="247"/>
      <c r="N191" s="247"/>
      <c r="O191" s="247"/>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9"/>
      <c r="AR191" s="13"/>
    </row>
    <row r="192" spans="2:44" ht="24" customHeight="1">
      <c r="B192" s="10"/>
      <c r="D192" s="246"/>
      <c r="E192" s="247"/>
      <c r="F192" s="247"/>
      <c r="G192" s="247"/>
      <c r="H192" s="247"/>
      <c r="I192" s="247"/>
      <c r="J192" s="247"/>
      <c r="K192" s="247"/>
      <c r="L192" s="247"/>
      <c r="M192" s="247"/>
      <c r="N192" s="247"/>
      <c r="O192" s="247"/>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9"/>
      <c r="AR192" s="13"/>
    </row>
    <row r="193" spans="2:44" ht="24" customHeight="1">
      <c r="B193" s="10"/>
      <c r="D193" s="246"/>
      <c r="E193" s="247"/>
      <c r="F193" s="247"/>
      <c r="G193" s="247"/>
      <c r="H193" s="247"/>
      <c r="I193" s="247"/>
      <c r="J193" s="247"/>
      <c r="K193" s="247"/>
      <c r="L193" s="247"/>
      <c r="M193" s="247"/>
      <c r="N193" s="247"/>
      <c r="O193" s="247"/>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9"/>
      <c r="AR193" s="13"/>
    </row>
    <row r="194" spans="2:44" ht="24" customHeight="1">
      <c r="B194" s="10"/>
      <c r="D194" s="246"/>
      <c r="E194" s="247"/>
      <c r="F194" s="247"/>
      <c r="G194" s="247"/>
      <c r="H194" s="247"/>
      <c r="I194" s="247"/>
      <c r="J194" s="247"/>
      <c r="K194" s="247"/>
      <c r="L194" s="247"/>
      <c r="M194" s="247"/>
      <c r="N194" s="247"/>
      <c r="O194" s="247"/>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9"/>
      <c r="AR194" s="13"/>
    </row>
    <row r="195" spans="2:44" ht="24" customHeight="1">
      <c r="B195" s="10"/>
      <c r="D195" s="246"/>
      <c r="E195" s="247"/>
      <c r="F195" s="247"/>
      <c r="G195" s="247"/>
      <c r="H195" s="247"/>
      <c r="I195" s="247"/>
      <c r="J195" s="247"/>
      <c r="K195" s="247"/>
      <c r="L195" s="247"/>
      <c r="M195" s="247"/>
      <c r="N195" s="247"/>
      <c r="O195" s="247"/>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9"/>
      <c r="AR195" s="13"/>
    </row>
    <row r="196" spans="2:44" ht="24" customHeight="1">
      <c r="B196" s="10"/>
      <c r="D196" s="246"/>
      <c r="E196" s="247"/>
      <c r="F196" s="247"/>
      <c r="G196" s="247"/>
      <c r="H196" s="247"/>
      <c r="I196" s="247"/>
      <c r="J196" s="247"/>
      <c r="K196" s="247"/>
      <c r="L196" s="247"/>
      <c r="M196" s="247"/>
      <c r="N196" s="247"/>
      <c r="O196" s="247"/>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9"/>
      <c r="AR196" s="13"/>
    </row>
    <row r="197" spans="2:44" ht="24" customHeight="1">
      <c r="B197" s="10"/>
      <c r="D197" s="246"/>
      <c r="E197" s="247"/>
      <c r="F197" s="247"/>
      <c r="G197" s="247"/>
      <c r="H197" s="247"/>
      <c r="I197" s="247"/>
      <c r="J197" s="247"/>
      <c r="K197" s="247"/>
      <c r="L197" s="247"/>
      <c r="M197" s="247"/>
      <c r="N197" s="247"/>
      <c r="O197" s="247"/>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9"/>
      <c r="AR197" s="13"/>
    </row>
    <row r="198" spans="2:44" ht="24" customHeight="1">
      <c r="B198" s="10"/>
      <c r="D198" s="246"/>
      <c r="E198" s="247"/>
      <c r="F198" s="247"/>
      <c r="G198" s="247"/>
      <c r="H198" s="247"/>
      <c r="I198" s="247"/>
      <c r="J198" s="247"/>
      <c r="K198" s="247"/>
      <c r="L198" s="247"/>
      <c r="M198" s="247"/>
      <c r="N198" s="247"/>
      <c r="O198" s="247"/>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9"/>
      <c r="AR198" s="13"/>
    </row>
    <row r="199" spans="2:44" ht="24" customHeight="1">
      <c r="B199" s="10"/>
      <c r="D199" s="246"/>
      <c r="E199" s="247"/>
      <c r="F199" s="247"/>
      <c r="G199" s="247"/>
      <c r="H199" s="247"/>
      <c r="I199" s="247"/>
      <c r="J199" s="247"/>
      <c r="K199" s="247"/>
      <c r="L199" s="247"/>
      <c r="M199" s="247"/>
      <c r="N199" s="247"/>
      <c r="O199" s="247"/>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9"/>
      <c r="AR199" s="13"/>
    </row>
    <row r="200" spans="2:44" ht="24" customHeight="1">
      <c r="B200" s="10"/>
      <c r="D200" s="246"/>
      <c r="E200" s="247"/>
      <c r="F200" s="247"/>
      <c r="G200" s="247"/>
      <c r="H200" s="247"/>
      <c r="I200" s="247"/>
      <c r="J200" s="247"/>
      <c r="K200" s="247"/>
      <c r="L200" s="247"/>
      <c r="M200" s="247"/>
      <c r="N200" s="247"/>
      <c r="O200" s="247"/>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9"/>
      <c r="AR200" s="13"/>
    </row>
    <row r="201" spans="2:44" ht="24" customHeight="1">
      <c r="B201" s="10"/>
      <c r="D201" s="246"/>
      <c r="E201" s="247"/>
      <c r="F201" s="247"/>
      <c r="G201" s="247"/>
      <c r="H201" s="247"/>
      <c r="I201" s="247"/>
      <c r="J201" s="247"/>
      <c r="K201" s="247"/>
      <c r="L201" s="247"/>
      <c r="M201" s="247"/>
      <c r="N201" s="247"/>
      <c r="O201" s="247"/>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9"/>
      <c r="AR201" s="13"/>
    </row>
    <row r="202" spans="2:44" ht="24" customHeight="1">
      <c r="B202" s="10"/>
      <c r="D202" s="246"/>
      <c r="E202" s="247"/>
      <c r="F202" s="247"/>
      <c r="G202" s="247"/>
      <c r="H202" s="247"/>
      <c r="I202" s="247"/>
      <c r="J202" s="247"/>
      <c r="K202" s="247"/>
      <c r="L202" s="247"/>
      <c r="M202" s="247"/>
      <c r="N202" s="247"/>
      <c r="O202" s="247"/>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9"/>
      <c r="AR202" s="13"/>
    </row>
    <row r="203" spans="2:44" ht="24" customHeight="1">
      <c r="B203" s="10"/>
      <c r="D203" s="246"/>
      <c r="E203" s="247"/>
      <c r="F203" s="247"/>
      <c r="G203" s="247"/>
      <c r="H203" s="247"/>
      <c r="I203" s="247"/>
      <c r="J203" s="247"/>
      <c r="K203" s="247"/>
      <c r="L203" s="247"/>
      <c r="M203" s="247"/>
      <c r="N203" s="247"/>
      <c r="O203" s="247"/>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9"/>
      <c r="AR203" s="13"/>
    </row>
    <row r="204" spans="2:44" ht="24" customHeight="1">
      <c r="B204" s="10"/>
      <c r="D204" s="246"/>
      <c r="E204" s="247"/>
      <c r="F204" s="247"/>
      <c r="G204" s="247"/>
      <c r="H204" s="247"/>
      <c r="I204" s="247"/>
      <c r="J204" s="247"/>
      <c r="K204" s="247"/>
      <c r="L204" s="247"/>
      <c r="M204" s="247"/>
      <c r="N204" s="247"/>
      <c r="O204" s="247"/>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9"/>
      <c r="AR204" s="13"/>
    </row>
    <row r="205" spans="2:44" ht="24" customHeight="1">
      <c r="B205" s="10"/>
      <c r="D205" s="246"/>
      <c r="E205" s="247"/>
      <c r="F205" s="247"/>
      <c r="G205" s="247"/>
      <c r="H205" s="247"/>
      <c r="I205" s="247"/>
      <c r="J205" s="247"/>
      <c r="K205" s="247"/>
      <c r="L205" s="247"/>
      <c r="M205" s="247"/>
      <c r="N205" s="247"/>
      <c r="O205" s="247"/>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9"/>
      <c r="AR205" s="13"/>
    </row>
    <row r="206" spans="2:44" ht="24" customHeight="1">
      <c r="B206" s="10"/>
      <c r="D206" s="246"/>
      <c r="E206" s="247"/>
      <c r="F206" s="247"/>
      <c r="G206" s="247"/>
      <c r="H206" s="247"/>
      <c r="I206" s="247"/>
      <c r="J206" s="247"/>
      <c r="K206" s="247"/>
      <c r="L206" s="247"/>
      <c r="M206" s="247"/>
      <c r="N206" s="247"/>
      <c r="O206" s="247"/>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9"/>
      <c r="AR206" s="13"/>
    </row>
    <row r="207" spans="2:44" ht="24" customHeight="1">
      <c r="B207" s="10"/>
      <c r="D207" s="246"/>
      <c r="E207" s="247"/>
      <c r="F207" s="247"/>
      <c r="G207" s="247"/>
      <c r="H207" s="247"/>
      <c r="I207" s="247"/>
      <c r="J207" s="247"/>
      <c r="K207" s="247"/>
      <c r="L207" s="247"/>
      <c r="M207" s="247"/>
      <c r="N207" s="247"/>
      <c r="O207" s="247"/>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9"/>
      <c r="AR207" s="13"/>
    </row>
    <row r="208" spans="2:44" ht="24" customHeight="1">
      <c r="B208" s="10"/>
      <c r="D208" s="246"/>
      <c r="E208" s="247"/>
      <c r="F208" s="247"/>
      <c r="G208" s="247"/>
      <c r="H208" s="247"/>
      <c r="I208" s="247"/>
      <c r="J208" s="247"/>
      <c r="K208" s="247"/>
      <c r="L208" s="247"/>
      <c r="M208" s="247"/>
      <c r="N208" s="247"/>
      <c r="O208" s="247"/>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9"/>
      <c r="AR208" s="13"/>
    </row>
    <row r="209" spans="2:44" ht="24" customHeight="1">
      <c r="B209" s="10"/>
      <c r="D209" s="246"/>
      <c r="E209" s="247"/>
      <c r="F209" s="247"/>
      <c r="G209" s="247"/>
      <c r="H209" s="247"/>
      <c r="I209" s="247"/>
      <c r="J209" s="247"/>
      <c r="K209" s="247"/>
      <c r="L209" s="247"/>
      <c r="M209" s="247"/>
      <c r="N209" s="247"/>
      <c r="O209" s="247"/>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9"/>
      <c r="AR209" s="13"/>
    </row>
    <row r="210" spans="2:44" ht="24" customHeight="1">
      <c r="B210" s="10"/>
      <c r="D210" s="246"/>
      <c r="E210" s="247"/>
      <c r="F210" s="247"/>
      <c r="G210" s="247"/>
      <c r="H210" s="247"/>
      <c r="I210" s="247"/>
      <c r="J210" s="247"/>
      <c r="K210" s="247"/>
      <c r="L210" s="247"/>
      <c r="M210" s="247"/>
      <c r="N210" s="247"/>
      <c r="O210" s="247"/>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9"/>
      <c r="AR210" s="13"/>
    </row>
    <row r="211" spans="2:44" ht="24" customHeight="1">
      <c r="B211" s="10"/>
      <c r="D211" s="246"/>
      <c r="E211" s="247"/>
      <c r="F211" s="247"/>
      <c r="G211" s="247"/>
      <c r="H211" s="247"/>
      <c r="I211" s="247"/>
      <c r="J211" s="247"/>
      <c r="K211" s="247"/>
      <c r="L211" s="247"/>
      <c r="M211" s="247"/>
      <c r="N211" s="247"/>
      <c r="O211" s="247"/>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9"/>
      <c r="AR211" s="13"/>
    </row>
    <row r="212" spans="2:44" ht="24" customHeight="1">
      <c r="B212" s="10"/>
      <c r="D212" s="246"/>
      <c r="E212" s="247"/>
      <c r="F212" s="247"/>
      <c r="G212" s="247"/>
      <c r="H212" s="247"/>
      <c r="I212" s="247"/>
      <c r="J212" s="247"/>
      <c r="K212" s="247"/>
      <c r="L212" s="247"/>
      <c r="M212" s="247"/>
      <c r="N212" s="247"/>
      <c r="O212" s="247"/>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9"/>
      <c r="AR212" s="13"/>
    </row>
    <row r="213" spans="2:44" ht="24" customHeight="1">
      <c r="B213" s="10"/>
      <c r="D213" s="246"/>
      <c r="E213" s="247"/>
      <c r="F213" s="247"/>
      <c r="G213" s="247"/>
      <c r="H213" s="247"/>
      <c r="I213" s="247"/>
      <c r="J213" s="247"/>
      <c r="K213" s="247"/>
      <c r="L213" s="247"/>
      <c r="M213" s="247"/>
      <c r="N213" s="247"/>
      <c r="O213" s="247"/>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9"/>
      <c r="AR213" s="13"/>
    </row>
    <row r="214" spans="2:44" ht="24" customHeight="1">
      <c r="B214" s="10"/>
      <c r="D214" s="246"/>
      <c r="E214" s="247"/>
      <c r="F214" s="247"/>
      <c r="G214" s="247"/>
      <c r="H214" s="247"/>
      <c r="I214" s="247"/>
      <c r="J214" s="247"/>
      <c r="K214" s="247"/>
      <c r="L214" s="247"/>
      <c r="M214" s="247"/>
      <c r="N214" s="247"/>
      <c r="O214" s="247"/>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9"/>
      <c r="AR214" s="13"/>
    </row>
    <row r="215" spans="2:44" ht="24" customHeight="1">
      <c r="B215" s="10"/>
      <c r="D215" s="246"/>
      <c r="E215" s="247"/>
      <c r="F215" s="247"/>
      <c r="G215" s="247"/>
      <c r="H215" s="247"/>
      <c r="I215" s="247"/>
      <c r="J215" s="247"/>
      <c r="K215" s="247"/>
      <c r="L215" s="247"/>
      <c r="M215" s="247"/>
      <c r="N215" s="247"/>
      <c r="O215" s="247"/>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9"/>
      <c r="AR215" s="13"/>
    </row>
    <row r="216" spans="2:44" ht="24" customHeight="1">
      <c r="B216" s="10"/>
      <c r="D216" s="246"/>
      <c r="E216" s="247"/>
      <c r="F216" s="247"/>
      <c r="G216" s="247"/>
      <c r="H216" s="247"/>
      <c r="I216" s="247"/>
      <c r="J216" s="247"/>
      <c r="K216" s="247"/>
      <c r="L216" s="247"/>
      <c r="M216" s="247"/>
      <c r="N216" s="247"/>
      <c r="O216" s="247"/>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9"/>
      <c r="AR216" s="13"/>
    </row>
    <row r="217" spans="2:44" ht="24" customHeight="1">
      <c r="B217" s="10"/>
      <c r="D217" s="246"/>
      <c r="E217" s="247"/>
      <c r="F217" s="247"/>
      <c r="G217" s="247"/>
      <c r="H217" s="247"/>
      <c r="I217" s="247"/>
      <c r="J217" s="247"/>
      <c r="K217" s="247"/>
      <c r="L217" s="247"/>
      <c r="M217" s="247"/>
      <c r="N217" s="247"/>
      <c r="O217" s="247"/>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9"/>
      <c r="AR217" s="13"/>
    </row>
    <row r="218" spans="2:44" ht="24" customHeight="1">
      <c r="B218" s="10"/>
      <c r="D218" s="246"/>
      <c r="E218" s="247"/>
      <c r="F218" s="247"/>
      <c r="G218" s="247"/>
      <c r="H218" s="247"/>
      <c r="I218" s="247"/>
      <c r="J218" s="247"/>
      <c r="K218" s="247"/>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50"/>
      <c r="AR218" s="13"/>
    </row>
    <row r="219" spans="2:44" ht="9.75" customHeight="1">
      <c r="B219" s="10"/>
      <c r="AR219" s="13"/>
    </row>
    <row r="220" spans="2:44" ht="3.75" customHeight="1">
      <c r="B220" s="122"/>
      <c r="C220" s="33"/>
      <c r="D220" s="33"/>
      <c r="E220" s="33"/>
      <c r="F220" s="33"/>
      <c r="G220" s="33"/>
      <c r="H220" s="33"/>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33"/>
      <c r="AM220" s="33"/>
      <c r="AN220" s="33"/>
      <c r="AO220" s="33"/>
      <c r="AP220" s="33"/>
      <c r="AQ220" s="33"/>
      <c r="AR220" s="123"/>
    </row>
  </sheetData>
  <sheetProtection algorithmName="SHA-512" hashValue="1X5SXjzBGta6LLYoTVVfpbm6k6glf0BzgXzCOz6MQRS6zRjv2vGaSZjr+3Jk4GhwTcQGobDuquayuKKqH6bXUQ==" saltValue="kNwkhDgfIeRFFYATcXu++w==" spinCount="100000" sheet="1" selectLockedCells="1"/>
  <mergeCells count="213">
    <mergeCell ref="D12:AP12"/>
    <mergeCell ref="D13:AP13"/>
    <mergeCell ref="D14:AP14"/>
    <mergeCell ref="D15:AP15"/>
    <mergeCell ref="D16:AP16"/>
    <mergeCell ref="D17:AP17"/>
    <mergeCell ref="G2:I2"/>
    <mergeCell ref="D4:AP4"/>
    <mergeCell ref="D8:AP8"/>
    <mergeCell ref="D9:AP9"/>
    <mergeCell ref="D10:AP10"/>
    <mergeCell ref="D11:AP11"/>
    <mergeCell ref="D24:AP24"/>
    <mergeCell ref="D25:AP25"/>
    <mergeCell ref="D26:AP26"/>
    <mergeCell ref="D27:AP27"/>
    <mergeCell ref="D28:AP28"/>
    <mergeCell ref="D29:AP29"/>
    <mergeCell ref="D18:AP18"/>
    <mergeCell ref="D19:AP19"/>
    <mergeCell ref="D20:AP20"/>
    <mergeCell ref="D21:AP21"/>
    <mergeCell ref="D22:AP22"/>
    <mergeCell ref="D23:AP23"/>
    <mergeCell ref="D36:AP36"/>
    <mergeCell ref="D37:AP37"/>
    <mergeCell ref="D38:AP38"/>
    <mergeCell ref="D39:AP39"/>
    <mergeCell ref="D40:AP40"/>
    <mergeCell ref="D41:AP41"/>
    <mergeCell ref="D30:AP30"/>
    <mergeCell ref="D31:AP31"/>
    <mergeCell ref="D32:AP32"/>
    <mergeCell ref="D33:AP33"/>
    <mergeCell ref="D34:AP34"/>
    <mergeCell ref="D35:AP35"/>
    <mergeCell ref="D48:AP48"/>
    <mergeCell ref="D49:AP49"/>
    <mergeCell ref="D50:AP50"/>
    <mergeCell ref="D51:AP51"/>
    <mergeCell ref="D52:AP52"/>
    <mergeCell ref="D53:AP53"/>
    <mergeCell ref="D42:AP42"/>
    <mergeCell ref="D43:AP43"/>
    <mergeCell ref="D44:AP44"/>
    <mergeCell ref="D45:AP45"/>
    <mergeCell ref="D46:AP46"/>
    <mergeCell ref="D47:AP47"/>
    <mergeCell ref="D60:AP60"/>
    <mergeCell ref="D61:AP61"/>
    <mergeCell ref="D62:AP62"/>
    <mergeCell ref="D63:AP63"/>
    <mergeCell ref="D64:AP64"/>
    <mergeCell ref="D65:AP65"/>
    <mergeCell ref="D54:AP54"/>
    <mergeCell ref="D55:AP55"/>
    <mergeCell ref="D56:AP56"/>
    <mergeCell ref="D57:AP57"/>
    <mergeCell ref="D58:AP58"/>
    <mergeCell ref="D59:AP59"/>
    <mergeCell ref="D72:AP72"/>
    <mergeCell ref="D73:AP73"/>
    <mergeCell ref="D74:AP74"/>
    <mergeCell ref="D75:AP75"/>
    <mergeCell ref="D76:AP76"/>
    <mergeCell ref="D77:AP77"/>
    <mergeCell ref="D66:AP66"/>
    <mergeCell ref="D67:AP67"/>
    <mergeCell ref="D68:AP68"/>
    <mergeCell ref="D69:AP69"/>
    <mergeCell ref="D70:AP70"/>
    <mergeCell ref="D71:AP71"/>
    <mergeCell ref="D84:AP84"/>
    <mergeCell ref="D85:AP85"/>
    <mergeCell ref="D86:AP86"/>
    <mergeCell ref="D87:AP87"/>
    <mergeCell ref="D88:AP88"/>
    <mergeCell ref="D89:AP89"/>
    <mergeCell ref="D78:AP78"/>
    <mergeCell ref="D79:AP79"/>
    <mergeCell ref="D80:AP80"/>
    <mergeCell ref="D81:AP81"/>
    <mergeCell ref="D82:AP82"/>
    <mergeCell ref="D83:AP83"/>
    <mergeCell ref="D96:AP96"/>
    <mergeCell ref="D97:AP97"/>
    <mergeCell ref="D98:AP98"/>
    <mergeCell ref="D99:AP99"/>
    <mergeCell ref="D100:AP100"/>
    <mergeCell ref="D101:AP101"/>
    <mergeCell ref="D90:AP90"/>
    <mergeCell ref="D91:AP91"/>
    <mergeCell ref="D92:AP92"/>
    <mergeCell ref="D93:AP93"/>
    <mergeCell ref="D94:AP94"/>
    <mergeCell ref="D95:AP95"/>
    <mergeCell ref="D108:AP108"/>
    <mergeCell ref="D109:AP109"/>
    <mergeCell ref="D110:AP110"/>
    <mergeCell ref="D111:AP111"/>
    <mergeCell ref="D112:AP112"/>
    <mergeCell ref="D113:AP113"/>
    <mergeCell ref="D102:AP102"/>
    <mergeCell ref="D103:AP103"/>
    <mergeCell ref="D104:AP104"/>
    <mergeCell ref="D105:AP105"/>
    <mergeCell ref="D106:AP106"/>
    <mergeCell ref="D107:AP107"/>
    <mergeCell ref="D120:AP120"/>
    <mergeCell ref="D121:AP121"/>
    <mergeCell ref="D122:AP122"/>
    <mergeCell ref="D123:AP123"/>
    <mergeCell ref="D124:AP124"/>
    <mergeCell ref="D125:AP125"/>
    <mergeCell ref="D114:AP114"/>
    <mergeCell ref="D115:AP115"/>
    <mergeCell ref="D116:AP116"/>
    <mergeCell ref="D117:AP117"/>
    <mergeCell ref="D118:AP118"/>
    <mergeCell ref="D119:AP119"/>
    <mergeCell ref="D132:AP132"/>
    <mergeCell ref="D133:AP133"/>
    <mergeCell ref="D134:AP134"/>
    <mergeCell ref="D135:AP135"/>
    <mergeCell ref="D136:AP136"/>
    <mergeCell ref="D137:AP137"/>
    <mergeCell ref="D126:AP126"/>
    <mergeCell ref="D127:AP127"/>
    <mergeCell ref="D128:AP128"/>
    <mergeCell ref="D129:AP129"/>
    <mergeCell ref="D130:AP130"/>
    <mergeCell ref="D131:AP131"/>
    <mergeCell ref="D144:AP144"/>
    <mergeCell ref="D145:AP145"/>
    <mergeCell ref="D146:AP146"/>
    <mergeCell ref="D147:AP147"/>
    <mergeCell ref="D148:AP148"/>
    <mergeCell ref="D149:AP149"/>
    <mergeCell ref="D138:AP138"/>
    <mergeCell ref="D139:AP139"/>
    <mergeCell ref="D140:AP140"/>
    <mergeCell ref="D141:AP141"/>
    <mergeCell ref="D142:AP142"/>
    <mergeCell ref="D143:AP143"/>
    <mergeCell ref="D156:AP156"/>
    <mergeCell ref="D157:AP157"/>
    <mergeCell ref="D158:AP158"/>
    <mergeCell ref="D159:AP159"/>
    <mergeCell ref="D160:AP160"/>
    <mergeCell ref="D161:AP161"/>
    <mergeCell ref="D150:AP150"/>
    <mergeCell ref="D151:AP151"/>
    <mergeCell ref="D152:AP152"/>
    <mergeCell ref="D153:AP153"/>
    <mergeCell ref="D154:AP154"/>
    <mergeCell ref="D155:AP155"/>
    <mergeCell ref="D168:AP168"/>
    <mergeCell ref="D169:AP169"/>
    <mergeCell ref="D170:AP170"/>
    <mergeCell ref="D171:AP171"/>
    <mergeCell ref="D172:AP172"/>
    <mergeCell ref="D173:AP173"/>
    <mergeCell ref="D162:AP162"/>
    <mergeCell ref="D163:AP163"/>
    <mergeCell ref="D164:AP164"/>
    <mergeCell ref="D165:AP165"/>
    <mergeCell ref="D166:AP166"/>
    <mergeCell ref="D167:AP167"/>
    <mergeCell ref="D180:AP180"/>
    <mergeCell ref="D181:AP181"/>
    <mergeCell ref="D182:AP182"/>
    <mergeCell ref="D183:AP183"/>
    <mergeCell ref="D184:AP184"/>
    <mergeCell ref="D185:AP185"/>
    <mergeCell ref="D174:AP174"/>
    <mergeCell ref="D175:AP175"/>
    <mergeCell ref="D176:AP176"/>
    <mergeCell ref="D177:AP177"/>
    <mergeCell ref="D178:AP178"/>
    <mergeCell ref="D179:AP179"/>
    <mergeCell ref="D192:AP192"/>
    <mergeCell ref="D193:AP193"/>
    <mergeCell ref="D194:AP194"/>
    <mergeCell ref="D195:AP195"/>
    <mergeCell ref="D196:AP196"/>
    <mergeCell ref="D197:AP197"/>
    <mergeCell ref="D186:AP186"/>
    <mergeCell ref="D187:AP187"/>
    <mergeCell ref="D188:AP188"/>
    <mergeCell ref="D189:AP189"/>
    <mergeCell ref="D190:AP190"/>
    <mergeCell ref="D191:AP191"/>
    <mergeCell ref="D204:AP204"/>
    <mergeCell ref="D205:AP205"/>
    <mergeCell ref="D206:AP206"/>
    <mergeCell ref="D207:AP207"/>
    <mergeCell ref="D208:AP208"/>
    <mergeCell ref="D209:AP209"/>
    <mergeCell ref="D198:AP198"/>
    <mergeCell ref="D199:AP199"/>
    <mergeCell ref="D200:AP200"/>
    <mergeCell ref="D201:AP201"/>
    <mergeCell ref="D202:AP202"/>
    <mergeCell ref="D203:AP203"/>
    <mergeCell ref="D216:AP216"/>
    <mergeCell ref="D217:AP217"/>
    <mergeCell ref="D218:AP218"/>
    <mergeCell ref="D210:AP210"/>
    <mergeCell ref="D211:AP211"/>
    <mergeCell ref="D212:AP212"/>
    <mergeCell ref="D213:AP213"/>
    <mergeCell ref="D214:AP214"/>
    <mergeCell ref="D215:AP215"/>
  </mergeCells>
  <phoneticPr fontId="1"/>
  <printOptions horizontalCentered="1"/>
  <pageMargins left="0.47244094488188981" right="0.19685039370078741" top="0.62992125984251968" bottom="0.31496062992125984" header="0.43307086614173229" footer="0.19685039370078741"/>
  <pageSetup paperSize="9" orientation="portrait" cellComments="asDisplayed" r:id="rId1"/>
  <headerFooter alignWithMargins="0">
    <oddHeader>&amp;L(&amp;P/&amp;N)</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F47"/>
  <sheetViews>
    <sheetView showGridLines="0" showZeros="0" view="pageBreakPreview" zoomScale="85" zoomScaleNormal="100" zoomScaleSheetLayoutView="85" workbookViewId="0">
      <selection activeCell="N5" sqref="N5:Q5"/>
    </sheetView>
  </sheetViews>
  <sheetFormatPr defaultColWidth="8.125" defaultRowHeight="12"/>
  <cols>
    <col min="1" max="1" width="2.25" style="4" customWidth="1"/>
    <col min="2" max="2" width="0.625" style="4" customWidth="1"/>
    <col min="3" max="15" width="2.25" style="4" customWidth="1"/>
    <col min="16" max="22" width="2.625" style="4" customWidth="1"/>
    <col min="23" max="23" width="2.25" style="4" customWidth="1"/>
    <col min="24" max="27" width="2.375" style="4" customWidth="1"/>
    <col min="28" max="29" width="2.75" style="4" customWidth="1"/>
    <col min="30" max="33" width="2.375" style="4" customWidth="1"/>
    <col min="34" max="35" width="2.75" style="4" customWidth="1"/>
    <col min="36" max="39" width="2.375" style="4" customWidth="1"/>
    <col min="40" max="41" width="2.75" style="4" customWidth="1"/>
    <col min="42" max="42" width="2.25" style="4" customWidth="1"/>
    <col min="43" max="43" width="2.125" style="4" customWidth="1"/>
    <col min="44" max="44" width="0.625" style="4" customWidth="1"/>
    <col min="45" max="45" width="8.125" style="4" hidden="1" customWidth="1"/>
    <col min="46" max="46" width="26" style="4" hidden="1" customWidth="1"/>
    <col min="47" max="47" width="7.875" style="4" hidden="1" customWidth="1"/>
    <col min="48" max="48" width="18.75" style="4" hidden="1" customWidth="1"/>
    <col min="49" max="50" width="8.125" style="4" hidden="1" customWidth="1"/>
    <col min="51" max="51" width="28.5" style="4" hidden="1" customWidth="1"/>
    <col min="52" max="52" width="8.125" style="4" hidden="1" customWidth="1"/>
    <col min="53" max="53" width="5.375" style="72" hidden="1" customWidth="1"/>
    <col min="54" max="54" width="8.625" style="72" hidden="1" customWidth="1"/>
    <col min="55" max="58" width="8.125" style="4" hidden="1" customWidth="1"/>
    <col min="59" max="59" width="0" style="4" hidden="1" customWidth="1"/>
    <col min="60" max="16384" width="8.125" style="4"/>
  </cols>
  <sheetData>
    <row r="1" spans="1:48" ht="12" customHeight="1">
      <c r="A1" s="138" t="s">
        <v>177</v>
      </c>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33"/>
    </row>
    <row r="2" spans="1:48" ht="3.75" customHeight="1">
      <c r="A2" s="138"/>
      <c r="B2" s="140"/>
      <c r="C2" s="141"/>
      <c r="D2" s="141"/>
      <c r="E2" s="141"/>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41"/>
      <c r="AG2" s="142"/>
      <c r="AH2" s="142"/>
      <c r="AI2" s="142"/>
      <c r="AJ2" s="142"/>
      <c r="AK2" s="142"/>
      <c r="AL2" s="142"/>
      <c r="AM2" s="142"/>
      <c r="AN2" s="142"/>
      <c r="AO2" s="142"/>
      <c r="AP2" s="142"/>
      <c r="AQ2" s="142"/>
      <c r="AR2" s="70"/>
      <c r="AS2" s="68"/>
    </row>
    <row r="3" spans="1:48" ht="12" customHeight="1">
      <c r="A3" s="138"/>
      <c r="B3" s="143"/>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44"/>
      <c r="AH3" s="144"/>
      <c r="AI3" s="144"/>
      <c r="AJ3" s="144"/>
      <c r="AK3" s="144"/>
      <c r="AL3" s="144"/>
      <c r="AM3" s="144"/>
      <c r="AN3" s="144"/>
      <c r="AO3" s="144"/>
      <c r="AP3" s="144"/>
      <c r="AQ3" s="144"/>
      <c r="AR3" s="69"/>
      <c r="AS3" s="68"/>
    </row>
    <row r="4" spans="1:48" ht="15" customHeight="1" thickBot="1">
      <c r="A4" s="138"/>
      <c r="B4" s="143"/>
      <c r="C4" s="138"/>
      <c r="D4" s="138" t="s">
        <v>178</v>
      </c>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
      <c r="AS4" s="68"/>
    </row>
    <row r="5" spans="1:48" ht="25.5" customHeight="1" thickBot="1">
      <c r="A5" s="138"/>
      <c r="B5" s="143"/>
      <c r="C5" s="138"/>
      <c r="D5" s="267" t="s">
        <v>179</v>
      </c>
      <c r="E5" s="268"/>
      <c r="F5" s="268"/>
      <c r="G5" s="268"/>
      <c r="H5" s="268"/>
      <c r="I5" s="268"/>
      <c r="J5" s="268"/>
      <c r="K5" s="268"/>
      <c r="L5" s="268"/>
      <c r="M5" s="268"/>
      <c r="N5" s="269"/>
      <c r="O5" s="270"/>
      <c r="P5" s="270"/>
      <c r="Q5" s="270"/>
      <c r="R5" s="268" t="s">
        <v>180</v>
      </c>
      <c r="S5" s="268"/>
      <c r="T5" s="271"/>
      <c r="U5" s="138"/>
      <c r="V5" s="267" t="s">
        <v>181</v>
      </c>
      <c r="W5" s="268"/>
      <c r="X5" s="268"/>
      <c r="Y5" s="268"/>
      <c r="Z5" s="268"/>
      <c r="AA5" s="268"/>
      <c r="AB5" s="268"/>
      <c r="AC5" s="268"/>
      <c r="AD5" s="268"/>
      <c r="AE5" s="268"/>
      <c r="AF5" s="269"/>
      <c r="AG5" s="270"/>
      <c r="AH5" s="270"/>
      <c r="AI5" s="270"/>
      <c r="AJ5" s="268" t="s">
        <v>180</v>
      </c>
      <c r="AK5" s="268"/>
      <c r="AL5" s="271"/>
      <c r="AM5" s="253"/>
      <c r="AN5" s="253"/>
      <c r="AO5" s="138"/>
      <c r="AP5" s="138"/>
      <c r="AQ5" s="138"/>
      <c r="AR5" s="13"/>
      <c r="AS5" s="68"/>
    </row>
    <row r="6" spans="1:48" ht="10.5" customHeight="1">
      <c r="A6" s="138"/>
      <c r="B6" s="143"/>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44"/>
      <c r="AH6" s="144"/>
      <c r="AI6" s="144"/>
      <c r="AJ6" s="144"/>
      <c r="AK6" s="144"/>
      <c r="AL6" s="144"/>
      <c r="AM6" s="144"/>
      <c r="AN6" s="144"/>
      <c r="AO6" s="144"/>
      <c r="AP6" s="144"/>
      <c r="AQ6" s="144"/>
      <c r="AR6" s="69"/>
      <c r="AS6" s="68"/>
    </row>
    <row r="7" spans="1:48" ht="15" customHeight="1">
      <c r="A7" s="138"/>
      <c r="B7" s="143"/>
      <c r="C7" s="138"/>
      <c r="D7" s="138" t="s">
        <v>182</v>
      </c>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44"/>
      <c r="AH7" s="144"/>
      <c r="AI7" s="144"/>
      <c r="AJ7" s="144"/>
      <c r="AK7" s="144"/>
      <c r="AL7" s="144"/>
      <c r="AM7" s="144"/>
      <c r="AN7" s="144"/>
      <c r="AO7" s="144"/>
      <c r="AP7" s="144"/>
      <c r="AQ7" s="144"/>
      <c r="AR7" s="69"/>
      <c r="AS7" s="68"/>
    </row>
    <row r="8" spans="1:48" ht="14.25" customHeight="1" thickBot="1">
      <c r="A8" s="138"/>
      <c r="B8" s="143"/>
      <c r="C8" s="138"/>
      <c r="D8" s="138" t="s">
        <v>183</v>
      </c>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t="s">
        <v>305</v>
      </c>
      <c r="AI8" s="138"/>
      <c r="AJ8" s="138"/>
      <c r="AK8" s="138"/>
      <c r="AL8" s="138"/>
      <c r="AM8" s="138"/>
      <c r="AN8" s="138"/>
      <c r="AO8" s="138"/>
      <c r="AP8" s="145"/>
      <c r="AQ8" s="138"/>
      <c r="AR8" s="13"/>
    </row>
    <row r="9" spans="1:48" ht="12" customHeight="1">
      <c r="A9" s="138"/>
      <c r="B9" s="143"/>
      <c r="C9" s="138"/>
      <c r="D9" s="146"/>
      <c r="E9" s="286" t="s">
        <v>184</v>
      </c>
      <c r="F9" s="286"/>
      <c r="G9" s="286"/>
      <c r="H9" s="286"/>
      <c r="I9" s="286"/>
      <c r="J9" s="286"/>
      <c r="K9" s="286"/>
      <c r="L9" s="286"/>
      <c r="M9" s="287"/>
      <c r="N9" s="147"/>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9"/>
      <c r="AQ9" s="138"/>
      <c r="AR9" s="13"/>
      <c r="AT9" s="332" t="s">
        <v>293</v>
      </c>
      <c r="AU9" s="334">
        <v>1</v>
      </c>
    </row>
    <row r="10" spans="1:48" ht="12" customHeight="1" thickBot="1">
      <c r="A10" s="138"/>
      <c r="B10" s="143"/>
      <c r="C10" s="138"/>
      <c r="D10" s="150"/>
      <c r="E10" s="288"/>
      <c r="F10" s="288"/>
      <c r="G10" s="288"/>
      <c r="H10" s="288"/>
      <c r="I10" s="288"/>
      <c r="J10" s="288"/>
      <c r="K10" s="288"/>
      <c r="L10" s="288"/>
      <c r="M10" s="289"/>
      <c r="N10" s="143"/>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45"/>
      <c r="AP10" s="151"/>
      <c r="AQ10" s="138"/>
      <c r="AR10" s="13"/>
      <c r="AT10" s="333"/>
      <c r="AU10" s="335"/>
    </row>
    <row r="11" spans="1:48" ht="30" customHeight="1">
      <c r="A11" s="138"/>
      <c r="B11" s="143"/>
      <c r="C11" s="138"/>
      <c r="D11" s="150"/>
      <c r="E11" s="288"/>
      <c r="F11" s="288"/>
      <c r="G11" s="288"/>
      <c r="H11" s="288"/>
      <c r="I11" s="288"/>
      <c r="J11" s="288"/>
      <c r="K11" s="288"/>
      <c r="L11" s="288"/>
      <c r="M11" s="289"/>
      <c r="N11" s="152"/>
      <c r="O11" s="153"/>
      <c r="P11" s="292" t="s">
        <v>185</v>
      </c>
      <c r="Q11" s="292"/>
      <c r="R11" s="292"/>
      <c r="S11" s="292"/>
      <c r="T11" s="292"/>
      <c r="U11" s="292"/>
      <c r="V11" s="292"/>
      <c r="W11" s="154"/>
      <c r="X11" s="293"/>
      <c r="Y11" s="294"/>
      <c r="Z11" s="294"/>
      <c r="AA11" s="294"/>
      <c r="AB11" s="265" t="s">
        <v>186</v>
      </c>
      <c r="AC11" s="266"/>
      <c r="AD11" s="293"/>
      <c r="AE11" s="294"/>
      <c r="AF11" s="294"/>
      <c r="AG11" s="294"/>
      <c r="AH11" s="265" t="s">
        <v>186</v>
      </c>
      <c r="AI11" s="266"/>
      <c r="AJ11" s="293"/>
      <c r="AK11" s="294"/>
      <c r="AL11" s="294"/>
      <c r="AM11" s="294"/>
      <c r="AN11" s="265" t="s">
        <v>186</v>
      </c>
      <c r="AO11" s="266"/>
      <c r="AP11" s="151"/>
      <c r="AQ11" s="138"/>
      <c r="AR11" s="13"/>
      <c r="AT11" s="101"/>
      <c r="AU11" s="102"/>
    </row>
    <row r="12" spans="1:48" ht="30" customHeight="1">
      <c r="A12" s="138"/>
      <c r="B12" s="143"/>
      <c r="C12" s="138"/>
      <c r="D12" s="150"/>
      <c r="E12" s="288"/>
      <c r="F12" s="288"/>
      <c r="G12" s="288"/>
      <c r="H12" s="288"/>
      <c r="I12" s="288"/>
      <c r="J12" s="288"/>
      <c r="K12" s="288"/>
      <c r="L12" s="288"/>
      <c r="M12" s="289"/>
      <c r="N12" s="152"/>
      <c r="O12" s="155"/>
      <c r="P12" s="295" t="s">
        <v>188</v>
      </c>
      <c r="Q12" s="295"/>
      <c r="R12" s="295"/>
      <c r="S12" s="295"/>
      <c r="T12" s="295"/>
      <c r="U12" s="295"/>
      <c r="V12" s="295"/>
      <c r="W12" s="156"/>
      <c r="X12" s="260"/>
      <c r="Y12" s="261"/>
      <c r="Z12" s="261"/>
      <c r="AA12" s="261"/>
      <c r="AB12" s="262" t="s">
        <v>306</v>
      </c>
      <c r="AC12" s="263"/>
      <c r="AD12" s="260"/>
      <c r="AE12" s="261"/>
      <c r="AF12" s="261"/>
      <c r="AG12" s="261"/>
      <c r="AH12" s="262" t="s">
        <v>306</v>
      </c>
      <c r="AI12" s="263"/>
      <c r="AJ12" s="260"/>
      <c r="AK12" s="261"/>
      <c r="AL12" s="261"/>
      <c r="AM12" s="261"/>
      <c r="AN12" s="262" t="s">
        <v>306</v>
      </c>
      <c r="AO12" s="263"/>
      <c r="AP12" s="151"/>
      <c r="AQ12" s="138"/>
      <c r="AR12" s="13"/>
      <c r="AT12" s="97" t="s">
        <v>294</v>
      </c>
      <c r="AU12" s="97" t="s">
        <v>291</v>
      </c>
      <c r="AV12" s="88" t="s">
        <v>296</v>
      </c>
    </row>
    <row r="13" spans="1:48" ht="30" customHeight="1">
      <c r="A13" s="138"/>
      <c r="B13" s="143"/>
      <c r="C13" s="138"/>
      <c r="D13" s="150"/>
      <c r="E13" s="288"/>
      <c r="F13" s="288"/>
      <c r="G13" s="288"/>
      <c r="H13" s="288"/>
      <c r="I13" s="288"/>
      <c r="J13" s="288"/>
      <c r="K13" s="288"/>
      <c r="L13" s="288"/>
      <c r="M13" s="289"/>
      <c r="N13" s="152"/>
      <c r="O13" s="153"/>
      <c r="P13" s="292" t="s">
        <v>190</v>
      </c>
      <c r="Q13" s="292"/>
      <c r="R13" s="292"/>
      <c r="S13" s="292"/>
      <c r="T13" s="292"/>
      <c r="U13" s="292"/>
      <c r="V13" s="292"/>
      <c r="W13" s="154"/>
      <c r="X13" s="264" t="str">
        <f>IF(SUM(X12:AO12)=0,"",INT(AVERAGE(X12:AO12)))</f>
        <v/>
      </c>
      <c r="Y13" s="265"/>
      <c r="Z13" s="265"/>
      <c r="AA13" s="265"/>
      <c r="AB13" s="265"/>
      <c r="AC13" s="265"/>
      <c r="AD13" s="265"/>
      <c r="AE13" s="265"/>
      <c r="AF13" s="265"/>
      <c r="AG13" s="265"/>
      <c r="AH13" s="265"/>
      <c r="AI13" s="265"/>
      <c r="AJ13" s="265"/>
      <c r="AK13" s="265"/>
      <c r="AL13" s="265"/>
      <c r="AM13" s="265"/>
      <c r="AN13" s="265" t="s">
        <v>306</v>
      </c>
      <c r="AO13" s="266"/>
      <c r="AP13" s="151"/>
      <c r="AQ13" s="138"/>
      <c r="AR13" s="13"/>
      <c r="AT13" s="88" t="s">
        <v>189</v>
      </c>
      <c r="AU13" s="88">
        <f>IF(AND($AU$9=1,X13&lt;&gt;""),1,0)</f>
        <v>0</v>
      </c>
      <c r="AV13" s="99">
        <v>1</v>
      </c>
    </row>
    <row r="14" spans="1:48" ht="6" customHeight="1">
      <c r="A14" s="138"/>
      <c r="B14" s="143"/>
      <c r="C14" s="138"/>
      <c r="D14" s="150"/>
      <c r="E14" s="288"/>
      <c r="F14" s="288"/>
      <c r="G14" s="288"/>
      <c r="H14" s="288"/>
      <c r="I14" s="288"/>
      <c r="J14" s="288"/>
      <c r="K14" s="288"/>
      <c r="L14" s="288"/>
      <c r="M14" s="289"/>
      <c r="N14" s="152"/>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1"/>
      <c r="AQ14" s="138"/>
      <c r="AR14" s="13"/>
      <c r="AT14" s="336" t="s">
        <v>191</v>
      </c>
      <c r="AU14" s="202">
        <f>IF(AND($AU$9=2,X30&lt;&gt;""),1,0)</f>
        <v>0</v>
      </c>
      <c r="AV14" s="337">
        <v>4</v>
      </c>
    </row>
    <row r="15" spans="1:48" ht="18" customHeight="1">
      <c r="A15" s="138"/>
      <c r="B15" s="143"/>
      <c r="C15" s="138"/>
      <c r="D15" s="150"/>
      <c r="E15" s="288"/>
      <c r="F15" s="288"/>
      <c r="G15" s="288"/>
      <c r="H15" s="288"/>
      <c r="I15" s="288"/>
      <c r="J15" s="288"/>
      <c r="K15" s="288"/>
      <c r="L15" s="288"/>
      <c r="M15" s="289"/>
      <c r="N15" s="152"/>
      <c r="O15" s="272"/>
      <c r="P15" s="274" t="s">
        <v>192</v>
      </c>
      <c r="Q15" s="274"/>
      <c r="R15" s="274"/>
      <c r="S15" s="274"/>
      <c r="T15" s="274"/>
      <c r="U15" s="274"/>
      <c r="V15" s="274"/>
      <c r="W15" s="276"/>
      <c r="X15" s="278"/>
      <c r="Y15" s="254"/>
      <c r="Z15" s="254"/>
      <c r="AA15" s="254"/>
      <c r="AB15" s="254"/>
      <c r="AC15" s="279"/>
      <c r="AD15" s="282"/>
      <c r="AE15" s="254"/>
      <c r="AF15" s="254"/>
      <c r="AG15" s="254"/>
      <c r="AH15" s="254"/>
      <c r="AI15" s="254"/>
      <c r="AJ15" s="284"/>
      <c r="AK15" s="284"/>
      <c r="AL15" s="284"/>
      <c r="AM15" s="284"/>
      <c r="AN15" s="254" t="s">
        <v>186</v>
      </c>
      <c r="AO15" s="255"/>
      <c r="AP15" s="151"/>
      <c r="AQ15" s="138"/>
      <c r="AR15" s="13"/>
      <c r="AT15" s="336"/>
      <c r="AU15" s="202"/>
      <c r="AV15" s="337"/>
    </row>
    <row r="16" spans="1:48" ht="18" customHeight="1">
      <c r="A16" s="138"/>
      <c r="B16" s="143"/>
      <c r="C16" s="138"/>
      <c r="D16" s="150"/>
      <c r="E16" s="288"/>
      <c r="F16" s="288"/>
      <c r="G16" s="288"/>
      <c r="H16" s="288"/>
      <c r="I16" s="288"/>
      <c r="J16" s="288"/>
      <c r="K16" s="288"/>
      <c r="L16" s="288"/>
      <c r="M16" s="289"/>
      <c r="N16" s="152"/>
      <c r="O16" s="273"/>
      <c r="P16" s="275"/>
      <c r="Q16" s="275"/>
      <c r="R16" s="275"/>
      <c r="S16" s="275"/>
      <c r="T16" s="275"/>
      <c r="U16" s="275"/>
      <c r="V16" s="275"/>
      <c r="W16" s="277"/>
      <c r="X16" s="280"/>
      <c r="Y16" s="256"/>
      <c r="Z16" s="256"/>
      <c r="AA16" s="256"/>
      <c r="AB16" s="256"/>
      <c r="AC16" s="281"/>
      <c r="AD16" s="283"/>
      <c r="AE16" s="256"/>
      <c r="AF16" s="256"/>
      <c r="AG16" s="256"/>
      <c r="AH16" s="256"/>
      <c r="AI16" s="256"/>
      <c r="AJ16" s="285"/>
      <c r="AK16" s="285"/>
      <c r="AL16" s="285"/>
      <c r="AM16" s="285"/>
      <c r="AN16" s="256"/>
      <c r="AO16" s="257"/>
      <c r="AP16" s="151"/>
      <c r="AQ16" s="138"/>
      <c r="AR16" s="13"/>
    </row>
    <row r="17" spans="1:58" ht="18" customHeight="1" thickBot="1">
      <c r="A17" s="138"/>
      <c r="B17" s="143"/>
      <c r="C17" s="138"/>
      <c r="D17" s="150"/>
      <c r="E17" s="288"/>
      <c r="F17" s="288"/>
      <c r="G17" s="288"/>
      <c r="H17" s="288"/>
      <c r="I17" s="288"/>
      <c r="J17" s="288"/>
      <c r="K17" s="288"/>
      <c r="L17" s="288"/>
      <c r="M17" s="289"/>
      <c r="N17" s="152"/>
      <c r="O17" s="278"/>
      <c r="P17" s="296" t="s">
        <v>193</v>
      </c>
      <c r="Q17" s="296"/>
      <c r="R17" s="296"/>
      <c r="S17" s="296"/>
      <c r="T17" s="296"/>
      <c r="U17" s="296"/>
      <c r="V17" s="296"/>
      <c r="W17" s="255"/>
      <c r="X17" s="317"/>
      <c r="Y17" s="318"/>
      <c r="Z17" s="318"/>
      <c r="AA17" s="318"/>
      <c r="AB17" s="318"/>
      <c r="AC17" s="318"/>
      <c r="AD17" s="318"/>
      <c r="AE17" s="318"/>
      <c r="AF17" s="318"/>
      <c r="AG17" s="318"/>
      <c r="AH17" s="318"/>
      <c r="AI17" s="254" t="s">
        <v>307</v>
      </c>
      <c r="AJ17" s="254"/>
      <c r="AK17" s="254"/>
      <c r="AL17" s="254"/>
      <c r="AM17" s="254"/>
      <c r="AN17" s="254"/>
      <c r="AO17" s="255"/>
      <c r="AP17" s="151"/>
      <c r="AQ17" s="138"/>
      <c r="AR17" s="13"/>
    </row>
    <row r="18" spans="1:58" ht="18" customHeight="1" thickBot="1">
      <c r="A18" s="138"/>
      <c r="B18" s="143"/>
      <c r="C18" s="138"/>
      <c r="D18" s="150"/>
      <c r="E18" s="288"/>
      <c r="F18" s="288"/>
      <c r="G18" s="288"/>
      <c r="H18" s="288"/>
      <c r="I18" s="288"/>
      <c r="J18" s="288"/>
      <c r="K18" s="288"/>
      <c r="L18" s="288"/>
      <c r="M18" s="289"/>
      <c r="N18" s="152"/>
      <c r="O18" s="280"/>
      <c r="P18" s="297"/>
      <c r="Q18" s="297"/>
      <c r="R18" s="297"/>
      <c r="S18" s="297"/>
      <c r="T18" s="297"/>
      <c r="U18" s="297"/>
      <c r="V18" s="297"/>
      <c r="W18" s="257"/>
      <c r="X18" s="258"/>
      <c r="Y18" s="259"/>
      <c r="Z18" s="259"/>
      <c r="AA18" s="259"/>
      <c r="AB18" s="259"/>
      <c r="AC18" s="259"/>
      <c r="AD18" s="259"/>
      <c r="AE18" s="259"/>
      <c r="AF18" s="259"/>
      <c r="AG18" s="259"/>
      <c r="AH18" s="259"/>
      <c r="AI18" s="256"/>
      <c r="AJ18" s="256"/>
      <c r="AK18" s="256"/>
      <c r="AL18" s="256"/>
      <c r="AM18" s="256"/>
      <c r="AN18" s="256"/>
      <c r="AO18" s="257"/>
      <c r="AP18" s="151"/>
      <c r="AQ18" s="138"/>
      <c r="AR18" s="13"/>
      <c r="AT18" s="27" t="s">
        <v>194</v>
      </c>
      <c r="AU18" s="65">
        <v>1</v>
      </c>
    </row>
    <row r="19" spans="1:58" ht="57.75" customHeight="1">
      <c r="A19" s="138"/>
      <c r="B19" s="143"/>
      <c r="C19" s="138"/>
      <c r="D19" s="150"/>
      <c r="E19" s="288"/>
      <c r="F19" s="288"/>
      <c r="G19" s="288"/>
      <c r="H19" s="288"/>
      <c r="I19" s="288"/>
      <c r="J19" s="288"/>
      <c r="K19" s="288"/>
      <c r="L19" s="288"/>
      <c r="M19" s="289"/>
      <c r="N19" s="152"/>
      <c r="O19" s="158"/>
      <c r="P19" s="295" t="s">
        <v>196</v>
      </c>
      <c r="Q19" s="295"/>
      <c r="R19" s="295"/>
      <c r="S19" s="295"/>
      <c r="T19" s="295"/>
      <c r="U19" s="295"/>
      <c r="V19" s="295"/>
      <c r="W19" s="159"/>
      <c r="X19" s="338"/>
      <c r="Y19" s="339"/>
      <c r="Z19" s="339"/>
      <c r="AA19" s="339"/>
      <c r="AB19" s="339"/>
      <c r="AC19" s="339"/>
      <c r="AD19" s="339"/>
      <c r="AE19" s="339"/>
      <c r="AF19" s="339"/>
      <c r="AG19" s="339"/>
      <c r="AH19" s="339"/>
      <c r="AI19" s="339"/>
      <c r="AJ19" s="339"/>
      <c r="AK19" s="339"/>
      <c r="AL19" s="339"/>
      <c r="AM19" s="339"/>
      <c r="AN19" s="339"/>
      <c r="AO19" s="340"/>
      <c r="AP19" s="151"/>
      <c r="AQ19" s="138"/>
      <c r="AR19" s="13"/>
      <c r="AT19" s="328" t="s">
        <v>195</v>
      </c>
      <c r="AU19" s="329"/>
    </row>
    <row r="20" spans="1:58" ht="12" customHeight="1">
      <c r="A20" s="138"/>
      <c r="B20" s="143"/>
      <c r="C20" s="138"/>
      <c r="D20" s="160"/>
      <c r="E20" s="290"/>
      <c r="F20" s="290"/>
      <c r="G20" s="290"/>
      <c r="H20" s="290"/>
      <c r="I20" s="290"/>
      <c r="J20" s="290"/>
      <c r="K20" s="290"/>
      <c r="L20" s="290"/>
      <c r="M20" s="291"/>
      <c r="N20" s="161"/>
      <c r="O20" s="162"/>
      <c r="P20" s="162"/>
      <c r="Q20" s="162"/>
      <c r="R20" s="162"/>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4"/>
      <c r="AQ20" s="138"/>
      <c r="AR20" s="13"/>
      <c r="AT20" s="330" t="s">
        <v>197</v>
      </c>
      <c r="AU20" s="331"/>
    </row>
    <row r="21" spans="1:58" ht="12" customHeight="1">
      <c r="A21" s="138"/>
      <c r="B21" s="143"/>
      <c r="C21" s="138"/>
      <c r="D21" s="165"/>
      <c r="E21" s="298" t="s">
        <v>287</v>
      </c>
      <c r="F21" s="298"/>
      <c r="G21" s="298"/>
      <c r="H21" s="298"/>
      <c r="I21" s="298"/>
      <c r="J21" s="298"/>
      <c r="K21" s="298"/>
      <c r="L21" s="298"/>
      <c r="M21" s="299"/>
      <c r="N21" s="166"/>
      <c r="O21" s="167"/>
      <c r="P21" s="167"/>
      <c r="Q21" s="167"/>
      <c r="R21" s="167"/>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9"/>
      <c r="AQ21" s="138"/>
      <c r="AR21" s="13"/>
      <c r="AT21"/>
      <c r="AU21"/>
    </row>
    <row r="22" spans="1:58" ht="24" customHeight="1">
      <c r="A22" s="138"/>
      <c r="B22" s="143"/>
      <c r="C22" s="138"/>
      <c r="D22" s="150"/>
      <c r="E22" s="288"/>
      <c r="F22" s="288"/>
      <c r="G22" s="288"/>
      <c r="H22" s="288"/>
      <c r="I22" s="288"/>
      <c r="J22" s="288"/>
      <c r="K22" s="288"/>
      <c r="L22" s="288"/>
      <c r="M22" s="289"/>
      <c r="N22" s="152"/>
      <c r="O22" s="153"/>
      <c r="P22" s="310" t="s">
        <v>198</v>
      </c>
      <c r="Q22" s="310"/>
      <c r="R22" s="310"/>
      <c r="S22" s="310"/>
      <c r="T22" s="310"/>
      <c r="U22" s="310"/>
      <c r="V22" s="310"/>
      <c r="W22" s="154"/>
      <c r="X22" s="311"/>
      <c r="Y22" s="312"/>
      <c r="Z22" s="312"/>
      <c r="AA22" s="312"/>
      <c r="AB22" s="312"/>
      <c r="AC22" s="312"/>
      <c r="AD22" s="312"/>
      <c r="AE22" s="312"/>
      <c r="AF22" s="312"/>
      <c r="AG22" s="312"/>
      <c r="AH22" s="312"/>
      <c r="AI22" s="312"/>
      <c r="AJ22" s="312"/>
      <c r="AK22" s="312"/>
      <c r="AL22" s="312"/>
      <c r="AM22" s="312"/>
      <c r="AN22" s="312"/>
      <c r="AO22" s="313"/>
      <c r="AP22" s="151"/>
      <c r="AQ22" s="138"/>
      <c r="AR22" s="13"/>
      <c r="AT22"/>
      <c r="AU22"/>
      <c r="AY22" s="4" t="s">
        <v>255</v>
      </c>
    </row>
    <row r="23" spans="1:58" ht="12" customHeight="1">
      <c r="A23" s="138"/>
      <c r="B23" s="143"/>
      <c r="C23" s="138"/>
      <c r="D23" s="150"/>
      <c r="E23" s="288"/>
      <c r="F23" s="288"/>
      <c r="G23" s="288"/>
      <c r="H23" s="288"/>
      <c r="I23" s="288"/>
      <c r="J23" s="288"/>
      <c r="K23" s="288"/>
      <c r="L23" s="288"/>
      <c r="M23" s="289"/>
      <c r="N23" s="152"/>
      <c r="O23" s="138"/>
      <c r="P23" s="138"/>
      <c r="Q23" s="138"/>
      <c r="R23" s="138"/>
      <c r="S23" s="138"/>
      <c r="T23" s="138"/>
      <c r="U23" s="138"/>
      <c r="V23" s="138"/>
      <c r="W23" s="138"/>
      <c r="X23" s="138"/>
      <c r="Y23" s="138"/>
      <c r="Z23" s="138"/>
      <c r="AA23" s="138"/>
      <c r="AB23" s="138"/>
      <c r="AC23" s="138"/>
      <c r="AD23" s="138"/>
      <c r="AE23" s="138"/>
      <c r="AF23" s="138"/>
      <c r="AG23" s="138"/>
      <c r="AH23" s="138"/>
      <c r="AI23" s="138"/>
      <c r="AJ23" s="138"/>
      <c r="AK23" s="138"/>
      <c r="AL23" s="138"/>
      <c r="AM23" s="138"/>
      <c r="AN23" s="138"/>
      <c r="AO23" s="138"/>
      <c r="AP23" s="151"/>
      <c r="AQ23" s="138"/>
      <c r="AR23" s="13"/>
      <c r="AY23" s="4" t="s">
        <v>269</v>
      </c>
      <c r="AZ23" s="4" t="s">
        <v>271</v>
      </c>
      <c r="BE23" s="4">
        <v>0.06</v>
      </c>
      <c r="BF23" s="4" t="s">
        <v>279</v>
      </c>
    </row>
    <row r="24" spans="1:58" ht="12" customHeight="1">
      <c r="A24" s="138"/>
      <c r="B24" s="143"/>
      <c r="C24" s="138"/>
      <c r="D24" s="150"/>
      <c r="E24" s="288"/>
      <c r="F24" s="288"/>
      <c r="G24" s="288"/>
      <c r="H24" s="288"/>
      <c r="I24" s="288"/>
      <c r="J24" s="288"/>
      <c r="K24" s="288"/>
      <c r="L24" s="288"/>
      <c r="M24" s="289"/>
      <c r="N24" s="152"/>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45"/>
      <c r="AP24" s="151"/>
      <c r="AQ24" s="138"/>
      <c r="AR24" s="13"/>
      <c r="AY24" s="4" t="s">
        <v>270</v>
      </c>
      <c r="AZ24" s="4" t="s">
        <v>280</v>
      </c>
      <c r="BE24" s="4">
        <v>0.48899999999999999</v>
      </c>
      <c r="BF24" s="4" t="s">
        <v>281</v>
      </c>
    </row>
    <row r="25" spans="1:58" ht="30" customHeight="1">
      <c r="A25" s="138"/>
      <c r="B25" s="143"/>
      <c r="C25" s="138"/>
      <c r="D25" s="150"/>
      <c r="E25" s="288"/>
      <c r="F25" s="288"/>
      <c r="G25" s="288"/>
      <c r="H25" s="288"/>
      <c r="I25" s="288"/>
      <c r="J25" s="288"/>
      <c r="K25" s="288"/>
      <c r="L25" s="288"/>
      <c r="M25" s="289"/>
      <c r="N25" s="152"/>
      <c r="O25" s="153"/>
      <c r="P25" s="292" t="s">
        <v>185</v>
      </c>
      <c r="Q25" s="292"/>
      <c r="R25" s="292"/>
      <c r="S25" s="292"/>
      <c r="T25" s="292"/>
      <c r="U25" s="292"/>
      <c r="V25" s="292"/>
      <c r="W25" s="154"/>
      <c r="X25" s="314"/>
      <c r="Y25" s="315"/>
      <c r="Z25" s="315"/>
      <c r="AA25" s="315"/>
      <c r="AB25" s="310" t="s">
        <v>186</v>
      </c>
      <c r="AC25" s="316"/>
      <c r="AD25" s="314"/>
      <c r="AE25" s="315"/>
      <c r="AF25" s="315"/>
      <c r="AG25" s="315"/>
      <c r="AH25" s="310" t="s">
        <v>186</v>
      </c>
      <c r="AI25" s="316"/>
      <c r="AJ25" s="314"/>
      <c r="AK25" s="315"/>
      <c r="AL25" s="315"/>
      <c r="AM25" s="315"/>
      <c r="AN25" s="310" t="s">
        <v>186</v>
      </c>
      <c r="AO25" s="316"/>
      <c r="AP25" s="151"/>
      <c r="AQ25" s="138"/>
      <c r="AR25" s="13"/>
      <c r="AY25" s="4" t="s">
        <v>245</v>
      </c>
      <c r="AZ25" s="4" t="s">
        <v>275</v>
      </c>
      <c r="BA25" s="72">
        <v>38.200000000000003</v>
      </c>
      <c r="BB25" s="72" t="s">
        <v>272</v>
      </c>
      <c r="BC25" s="4">
        <v>1.8700000000000001E-2</v>
      </c>
      <c r="BD25" s="4" t="s">
        <v>278</v>
      </c>
      <c r="BE25" s="4">
        <f>BC25*44/12</f>
        <v>6.8566666666666679E-2</v>
      </c>
      <c r="BF25" s="4" t="s">
        <v>279</v>
      </c>
    </row>
    <row r="26" spans="1:58" ht="30" customHeight="1">
      <c r="A26" s="138"/>
      <c r="B26" s="143"/>
      <c r="C26" s="138"/>
      <c r="D26" s="150"/>
      <c r="E26" s="288"/>
      <c r="F26" s="288"/>
      <c r="G26" s="288"/>
      <c r="H26" s="288"/>
      <c r="I26" s="288"/>
      <c r="J26" s="288"/>
      <c r="K26" s="288"/>
      <c r="L26" s="288"/>
      <c r="M26" s="289"/>
      <c r="N26" s="152"/>
      <c r="O26" s="155"/>
      <c r="P26" s="295" t="s">
        <v>199</v>
      </c>
      <c r="Q26" s="295"/>
      <c r="R26" s="295"/>
      <c r="S26" s="295"/>
      <c r="T26" s="295"/>
      <c r="U26" s="295"/>
      <c r="V26" s="295"/>
      <c r="W26" s="156"/>
      <c r="X26" s="307"/>
      <c r="Y26" s="308"/>
      <c r="Z26" s="308"/>
      <c r="AA26" s="309"/>
      <c r="AB26" s="302" t="str">
        <f>IFERROR(VLOOKUP($X$22,$AY$23:$BA$46,2,FALSE),"")</f>
        <v/>
      </c>
      <c r="AC26" s="303"/>
      <c r="AD26" s="307"/>
      <c r="AE26" s="308"/>
      <c r="AF26" s="308"/>
      <c r="AG26" s="309"/>
      <c r="AH26" s="302" t="str">
        <f>IFERROR(VLOOKUP($X$22,$AY$23:$BA$46,2,FALSE),"")</f>
        <v/>
      </c>
      <c r="AI26" s="303"/>
      <c r="AJ26" s="307"/>
      <c r="AK26" s="308"/>
      <c r="AL26" s="308"/>
      <c r="AM26" s="309"/>
      <c r="AN26" s="302" t="str">
        <f>IFERROR(VLOOKUP($X$22,$AY$23:$BA$46,2,FALSE),"")</f>
        <v/>
      </c>
      <c r="AO26" s="303"/>
      <c r="AP26" s="151"/>
      <c r="AQ26" s="138"/>
      <c r="AR26" s="13"/>
      <c r="AY26" s="4" t="s">
        <v>246</v>
      </c>
      <c r="AZ26" s="4" t="s">
        <v>275</v>
      </c>
      <c r="BA26" s="72">
        <v>35.299999999999997</v>
      </c>
      <c r="BB26" s="72" t="s">
        <v>272</v>
      </c>
      <c r="BC26" s="4">
        <v>1.84E-2</v>
      </c>
      <c r="BD26" s="4" t="s">
        <v>268</v>
      </c>
      <c r="BE26" s="4">
        <f>BC26*44/12</f>
        <v>6.7466666666666661E-2</v>
      </c>
      <c r="BF26" s="4" t="s">
        <v>279</v>
      </c>
    </row>
    <row r="27" spans="1:58" ht="30" customHeight="1">
      <c r="A27" s="138"/>
      <c r="B27" s="143"/>
      <c r="C27" s="138"/>
      <c r="D27" s="150"/>
      <c r="E27" s="288"/>
      <c r="F27" s="288"/>
      <c r="G27" s="288"/>
      <c r="H27" s="288"/>
      <c r="I27" s="288"/>
      <c r="J27" s="288"/>
      <c r="K27" s="288"/>
      <c r="L27" s="288"/>
      <c r="M27" s="289"/>
      <c r="N27" s="152"/>
      <c r="O27" s="155"/>
      <c r="P27" s="295" t="s">
        <v>200</v>
      </c>
      <c r="Q27" s="295"/>
      <c r="R27" s="295"/>
      <c r="S27" s="295"/>
      <c r="T27" s="295"/>
      <c r="U27" s="295"/>
      <c r="V27" s="295"/>
      <c r="W27" s="156"/>
      <c r="X27" s="304" t="str">
        <f>IFERROR(IF(X26="","-",VLOOKUP($X$22,$AY$23:$BA$46,3,FALSE)),"")</f>
        <v>-</v>
      </c>
      <c r="Y27" s="305"/>
      <c r="Z27" s="305"/>
      <c r="AA27" s="306"/>
      <c r="AB27" s="302" t="str">
        <f>IFERROR(VLOOKUP($X$22,$AY$23:$BB$46,4,FALSE),"")</f>
        <v/>
      </c>
      <c r="AC27" s="303"/>
      <c r="AD27" s="304" t="str">
        <f>IFERROR(IF(AD26="","-",VLOOKUP($X$22,$AY$23:$BA$46,3,FALSE)),"")</f>
        <v>-</v>
      </c>
      <c r="AE27" s="305"/>
      <c r="AF27" s="305"/>
      <c r="AG27" s="306"/>
      <c r="AH27" s="302" t="str">
        <f>IFERROR(VLOOKUP($X$22,$AY$23:$BB$46,4,FALSE),"")</f>
        <v/>
      </c>
      <c r="AI27" s="303"/>
      <c r="AJ27" s="304" t="str">
        <f>IFERROR(IF(AJ26="","-",VLOOKUP($X$22,$AY$23:$BA$46,3,FALSE)),"")</f>
        <v>-</v>
      </c>
      <c r="AK27" s="305"/>
      <c r="AL27" s="305"/>
      <c r="AM27" s="306"/>
      <c r="AN27" s="302" t="str">
        <f>IFERROR(VLOOKUP($X$22,$AY$23:$BB$46,4,FALSE),"")</f>
        <v/>
      </c>
      <c r="AO27" s="303"/>
      <c r="AP27" s="151"/>
      <c r="AQ27" s="138"/>
      <c r="AR27" s="13"/>
      <c r="AY27" s="4" t="s">
        <v>247</v>
      </c>
      <c r="AZ27" s="4" t="s">
        <v>275</v>
      </c>
      <c r="BA27" s="72">
        <v>34.6</v>
      </c>
      <c r="BB27" s="72" t="s">
        <v>272</v>
      </c>
      <c r="BC27" s="4">
        <v>1.83E-2</v>
      </c>
      <c r="BD27" s="4" t="s">
        <v>268</v>
      </c>
      <c r="BE27" s="4">
        <f t="shared" ref="BE27:BE46" si="0">BC27*44/12</f>
        <v>6.7100000000000007E-2</v>
      </c>
      <c r="BF27" s="4" t="s">
        <v>279</v>
      </c>
    </row>
    <row r="28" spans="1:58" ht="30" customHeight="1">
      <c r="A28" s="138"/>
      <c r="B28" s="143"/>
      <c r="C28" s="138"/>
      <c r="D28" s="150"/>
      <c r="E28" s="288"/>
      <c r="F28" s="288"/>
      <c r="G28" s="288"/>
      <c r="H28" s="288"/>
      <c r="I28" s="288"/>
      <c r="J28" s="288"/>
      <c r="K28" s="288"/>
      <c r="L28" s="288"/>
      <c r="M28" s="289"/>
      <c r="N28" s="152"/>
      <c r="O28" s="155"/>
      <c r="P28" s="295" t="s">
        <v>201</v>
      </c>
      <c r="Q28" s="295"/>
      <c r="R28" s="295"/>
      <c r="S28" s="295"/>
      <c r="T28" s="295"/>
      <c r="U28" s="295"/>
      <c r="V28" s="295"/>
      <c r="W28" s="156"/>
      <c r="X28" s="341" t="str">
        <f>IFERROR(IF(X26="","-",VLOOKUP($X$22,$AY$23:$BF$46,7,FALSE)),"")</f>
        <v>-</v>
      </c>
      <c r="Y28" s="342"/>
      <c r="Z28" s="342"/>
      <c r="AA28" s="343"/>
      <c r="AB28" s="302" t="str">
        <f>IFERROR(VLOOKUP($X$22,$AY$23:$BF$46,8,FALSE),"")</f>
        <v/>
      </c>
      <c r="AC28" s="303"/>
      <c r="AD28" s="341" t="str">
        <f>IFERROR(IF(AD26="","-",VLOOKUP($X$22,$AY$23:$BF$46,7,FALSE)),"")</f>
        <v>-</v>
      </c>
      <c r="AE28" s="342"/>
      <c r="AF28" s="342"/>
      <c r="AG28" s="343"/>
      <c r="AH28" s="302" t="str">
        <f>IFERROR(VLOOKUP($X$22,$AY$23:$BF$46,8,FALSE),"")</f>
        <v/>
      </c>
      <c r="AI28" s="303"/>
      <c r="AJ28" s="341" t="str">
        <f>IFERROR(IF(AJ26="","-",VLOOKUP($X$22,$AY$23:$BF$46,7,FALSE)),"")</f>
        <v>-</v>
      </c>
      <c r="AK28" s="342"/>
      <c r="AL28" s="342"/>
      <c r="AM28" s="343"/>
      <c r="AN28" s="302" t="str">
        <f>IFERROR(VLOOKUP($X$22,$AY$23:$BF$46,8,FALSE),"")</f>
        <v/>
      </c>
      <c r="AO28" s="303"/>
      <c r="AP28" s="151"/>
      <c r="AQ28" s="138"/>
      <c r="AR28" s="13"/>
      <c r="AY28" s="4" t="s">
        <v>248</v>
      </c>
      <c r="AZ28" s="4" t="s">
        <v>275</v>
      </c>
      <c r="BA28" s="72">
        <v>33.6</v>
      </c>
      <c r="BB28" s="72" t="s">
        <v>272</v>
      </c>
      <c r="BC28" s="4">
        <v>1.8200000000000001E-2</v>
      </c>
      <c r="BD28" s="4" t="s">
        <v>268</v>
      </c>
      <c r="BE28" s="4">
        <f t="shared" si="0"/>
        <v>6.6733333333333339E-2</v>
      </c>
      <c r="BF28" s="4" t="s">
        <v>279</v>
      </c>
    </row>
    <row r="29" spans="1:58" ht="30" customHeight="1">
      <c r="A29" s="138"/>
      <c r="B29" s="143"/>
      <c r="C29" s="138"/>
      <c r="D29" s="150"/>
      <c r="E29" s="288"/>
      <c r="F29" s="288"/>
      <c r="G29" s="288"/>
      <c r="H29" s="288"/>
      <c r="I29" s="288"/>
      <c r="J29" s="288"/>
      <c r="K29" s="288"/>
      <c r="L29" s="288"/>
      <c r="M29" s="289"/>
      <c r="N29" s="152"/>
      <c r="O29" s="155"/>
      <c r="P29" s="295" t="s">
        <v>282</v>
      </c>
      <c r="Q29" s="295"/>
      <c r="R29" s="295"/>
      <c r="S29" s="295"/>
      <c r="T29" s="295"/>
      <c r="U29" s="295"/>
      <c r="V29" s="295"/>
      <c r="W29" s="156"/>
      <c r="X29" s="325" t="str">
        <f>IFERROR(IF(X26="","-",IF(OR(X22="電気",X22="熱"),X26*X28,X26*X27*X28)),"")</f>
        <v>-</v>
      </c>
      <c r="Y29" s="326"/>
      <c r="Z29" s="326"/>
      <c r="AA29" s="327"/>
      <c r="AB29" s="302" t="s">
        <v>306</v>
      </c>
      <c r="AC29" s="303"/>
      <c r="AD29" s="325" t="str">
        <f>IFERROR(IF(AD26="","-",IF(OR(X22="電気",X22="熱"),AD26*AD28,AD26*AD27*AD28)),"")</f>
        <v>-</v>
      </c>
      <c r="AE29" s="326"/>
      <c r="AF29" s="326"/>
      <c r="AG29" s="327"/>
      <c r="AH29" s="302" t="s">
        <v>306</v>
      </c>
      <c r="AI29" s="303"/>
      <c r="AJ29" s="325" t="str">
        <f>IFERROR(IF(AJ26="","-",IF(OR(X22="電気",X22="熱"),AJ26*AJ28,AJ26*AJ27*AJ28)),"")</f>
        <v>-</v>
      </c>
      <c r="AK29" s="326"/>
      <c r="AL29" s="326"/>
      <c r="AM29" s="327"/>
      <c r="AN29" s="302" t="s">
        <v>306</v>
      </c>
      <c r="AO29" s="303"/>
      <c r="AP29" s="151"/>
      <c r="AQ29" s="138"/>
      <c r="AR29" s="13"/>
      <c r="AV29" s="96"/>
      <c r="AY29" s="4" t="s">
        <v>249</v>
      </c>
      <c r="AZ29" s="4" t="s">
        <v>275</v>
      </c>
      <c r="BA29" s="72">
        <v>36.700000000000003</v>
      </c>
      <c r="BB29" s="72" t="s">
        <v>272</v>
      </c>
      <c r="BC29" s="4">
        <v>1.8499999999999999E-2</v>
      </c>
      <c r="BD29" s="4" t="s">
        <v>268</v>
      </c>
      <c r="BE29" s="4">
        <f t="shared" si="0"/>
        <v>6.7833333333333329E-2</v>
      </c>
      <c r="BF29" s="4" t="s">
        <v>279</v>
      </c>
    </row>
    <row r="30" spans="1:58" ht="30" customHeight="1">
      <c r="A30" s="138"/>
      <c r="B30" s="143"/>
      <c r="C30" s="138"/>
      <c r="D30" s="150"/>
      <c r="E30" s="288"/>
      <c r="F30" s="288"/>
      <c r="G30" s="288"/>
      <c r="H30" s="288"/>
      <c r="I30" s="288"/>
      <c r="J30" s="288"/>
      <c r="K30" s="288"/>
      <c r="L30" s="288"/>
      <c r="M30" s="289"/>
      <c r="N30" s="152"/>
      <c r="O30" s="153"/>
      <c r="P30" s="292" t="s">
        <v>283</v>
      </c>
      <c r="Q30" s="292"/>
      <c r="R30" s="292"/>
      <c r="S30" s="292"/>
      <c r="T30" s="292"/>
      <c r="U30" s="292"/>
      <c r="V30" s="292"/>
      <c r="W30" s="154"/>
      <c r="X30" s="264" t="str">
        <f>IF(SUM(X29:AO29)=0,"",INT(AVERAGE(X29:AO29)))</f>
        <v/>
      </c>
      <c r="Y30" s="265"/>
      <c r="Z30" s="265"/>
      <c r="AA30" s="265"/>
      <c r="AB30" s="265"/>
      <c r="AC30" s="265"/>
      <c r="AD30" s="265"/>
      <c r="AE30" s="265"/>
      <c r="AF30" s="265"/>
      <c r="AG30" s="265"/>
      <c r="AH30" s="265"/>
      <c r="AI30" s="265"/>
      <c r="AJ30" s="265"/>
      <c r="AK30" s="265"/>
      <c r="AL30" s="319"/>
      <c r="AM30" s="320" t="s">
        <v>306</v>
      </c>
      <c r="AN30" s="321"/>
      <c r="AO30" s="322"/>
      <c r="AP30" s="151"/>
      <c r="AQ30" s="138"/>
      <c r="AR30" s="13"/>
      <c r="AT30" s="96"/>
      <c r="AU30" s="96"/>
      <c r="AY30" s="4" t="s">
        <v>250</v>
      </c>
      <c r="AZ30" s="4" t="s">
        <v>275</v>
      </c>
      <c r="BA30" s="72">
        <v>37.700000000000003</v>
      </c>
      <c r="BB30" s="72" t="s">
        <v>272</v>
      </c>
      <c r="BC30" s="4">
        <v>1.8700000000000001E-2</v>
      </c>
      <c r="BD30" s="4" t="s">
        <v>268</v>
      </c>
      <c r="BE30" s="4">
        <f t="shared" si="0"/>
        <v>6.8566666666666679E-2</v>
      </c>
      <c r="BF30" s="4" t="s">
        <v>279</v>
      </c>
    </row>
    <row r="31" spans="1:58" ht="22.5" customHeight="1" thickBot="1">
      <c r="A31" s="138"/>
      <c r="B31" s="143"/>
      <c r="C31" s="138"/>
      <c r="D31" s="150"/>
      <c r="E31" s="288"/>
      <c r="F31" s="288"/>
      <c r="G31" s="288"/>
      <c r="H31" s="288"/>
      <c r="I31" s="288"/>
      <c r="J31" s="288"/>
      <c r="K31" s="288"/>
      <c r="L31" s="288"/>
      <c r="M31" s="289"/>
      <c r="N31" s="152"/>
      <c r="O31" s="157"/>
      <c r="P31" s="157"/>
      <c r="Q31" s="157"/>
      <c r="R31" s="157"/>
      <c r="S31" s="157"/>
      <c r="T31" s="157"/>
      <c r="U31" s="157"/>
      <c r="V31" s="157"/>
      <c r="W31" s="157"/>
      <c r="X31" s="157"/>
      <c r="Y31" s="157"/>
      <c r="Z31" s="157"/>
      <c r="AA31" s="157"/>
      <c r="AB31" s="157"/>
      <c r="AC31" s="157"/>
      <c r="AD31" s="157"/>
      <c r="AE31" s="157"/>
      <c r="AF31" s="157"/>
      <c r="AG31" s="157"/>
      <c r="AH31" s="157"/>
      <c r="AI31" s="157"/>
      <c r="AJ31" s="157"/>
      <c r="AK31" s="157"/>
      <c r="AL31" s="157"/>
      <c r="AM31" s="157"/>
      <c r="AN31" s="157"/>
      <c r="AO31" s="157"/>
      <c r="AP31" s="151"/>
      <c r="AQ31" s="138"/>
      <c r="AR31" s="13"/>
      <c r="AY31" s="4" t="s">
        <v>251</v>
      </c>
      <c r="AZ31" s="4" t="s">
        <v>275</v>
      </c>
      <c r="BA31" s="72">
        <v>39.1</v>
      </c>
      <c r="BB31" s="72" t="s">
        <v>272</v>
      </c>
      <c r="BC31" s="4">
        <v>1.89E-2</v>
      </c>
      <c r="BD31" s="4" t="s">
        <v>268</v>
      </c>
      <c r="BE31" s="4">
        <f t="shared" si="0"/>
        <v>6.93E-2</v>
      </c>
      <c r="BF31" s="4" t="s">
        <v>279</v>
      </c>
    </row>
    <row r="32" spans="1:58" ht="18" customHeight="1" thickBot="1">
      <c r="A32" s="138"/>
      <c r="B32" s="143"/>
      <c r="C32" s="138"/>
      <c r="D32" s="150"/>
      <c r="E32" s="288"/>
      <c r="F32" s="288"/>
      <c r="G32" s="288"/>
      <c r="H32" s="288"/>
      <c r="I32" s="288"/>
      <c r="J32" s="288"/>
      <c r="K32" s="288"/>
      <c r="L32" s="288"/>
      <c r="M32" s="289"/>
      <c r="N32" s="152"/>
      <c r="O32" s="272"/>
      <c r="P32" s="274" t="s">
        <v>284</v>
      </c>
      <c r="Q32" s="274"/>
      <c r="R32" s="274"/>
      <c r="S32" s="274"/>
      <c r="T32" s="274"/>
      <c r="U32" s="274"/>
      <c r="V32" s="274"/>
      <c r="W32" s="276"/>
      <c r="X32" s="278"/>
      <c r="Y32" s="254"/>
      <c r="Z32" s="254"/>
      <c r="AA32" s="254"/>
      <c r="AB32" s="254"/>
      <c r="AC32" s="279"/>
      <c r="AD32" s="282"/>
      <c r="AE32" s="254"/>
      <c r="AF32" s="254"/>
      <c r="AG32" s="254"/>
      <c r="AH32" s="254"/>
      <c r="AI32" s="254"/>
      <c r="AJ32" s="284"/>
      <c r="AK32" s="284"/>
      <c r="AL32" s="284"/>
      <c r="AM32" s="284"/>
      <c r="AN32" s="254" t="s">
        <v>186</v>
      </c>
      <c r="AO32" s="255"/>
      <c r="AP32" s="151"/>
      <c r="AQ32" s="138"/>
      <c r="AR32" s="13"/>
      <c r="AT32" s="106" t="s">
        <v>300</v>
      </c>
      <c r="AU32" s="65">
        <v>1</v>
      </c>
      <c r="AY32" s="4" t="s">
        <v>252</v>
      </c>
      <c r="AZ32" s="4" t="s">
        <v>275</v>
      </c>
      <c r="BA32" s="72">
        <v>41.9</v>
      </c>
      <c r="BB32" s="72" t="s">
        <v>272</v>
      </c>
      <c r="BC32" s="4">
        <v>1.95E-2</v>
      </c>
      <c r="BD32" s="4" t="s">
        <v>268</v>
      </c>
      <c r="BE32" s="4">
        <f t="shared" si="0"/>
        <v>7.1499999999999994E-2</v>
      </c>
      <c r="BF32" s="4" t="s">
        <v>279</v>
      </c>
    </row>
    <row r="33" spans="1:58" ht="18" customHeight="1">
      <c r="A33" s="138"/>
      <c r="B33" s="143"/>
      <c r="C33" s="138"/>
      <c r="D33" s="150"/>
      <c r="E33" s="288"/>
      <c r="F33" s="288"/>
      <c r="G33" s="288"/>
      <c r="H33" s="288"/>
      <c r="I33" s="288"/>
      <c r="J33" s="288"/>
      <c r="K33" s="288"/>
      <c r="L33" s="288"/>
      <c r="M33" s="289"/>
      <c r="N33" s="152"/>
      <c r="O33" s="273"/>
      <c r="P33" s="275"/>
      <c r="Q33" s="275"/>
      <c r="R33" s="275"/>
      <c r="S33" s="275"/>
      <c r="T33" s="275"/>
      <c r="U33" s="275"/>
      <c r="V33" s="275"/>
      <c r="W33" s="277"/>
      <c r="X33" s="280"/>
      <c r="Y33" s="256"/>
      <c r="Z33" s="256"/>
      <c r="AA33" s="256"/>
      <c r="AB33" s="256"/>
      <c r="AC33" s="281"/>
      <c r="AD33" s="283"/>
      <c r="AE33" s="256"/>
      <c r="AF33" s="256"/>
      <c r="AG33" s="256"/>
      <c r="AH33" s="256"/>
      <c r="AI33" s="256"/>
      <c r="AJ33" s="285"/>
      <c r="AK33" s="285"/>
      <c r="AL33" s="285"/>
      <c r="AM33" s="285"/>
      <c r="AN33" s="256"/>
      <c r="AO33" s="257"/>
      <c r="AP33" s="151"/>
      <c r="AQ33" s="138"/>
      <c r="AR33" s="13"/>
      <c r="AT33" s="328" t="s">
        <v>301</v>
      </c>
      <c r="AU33" s="329"/>
      <c r="AY33" s="4" t="s">
        <v>253</v>
      </c>
      <c r="AZ33" s="4" t="s">
        <v>276</v>
      </c>
      <c r="BA33" s="72">
        <v>40.9</v>
      </c>
      <c r="BB33" s="72" t="s">
        <v>273</v>
      </c>
      <c r="BC33" s="4">
        <v>2.0799999999999999E-2</v>
      </c>
      <c r="BD33" s="4" t="s">
        <v>268</v>
      </c>
      <c r="BE33" s="4">
        <f t="shared" si="0"/>
        <v>7.6266666666666663E-2</v>
      </c>
      <c r="BF33" s="4" t="s">
        <v>279</v>
      </c>
    </row>
    <row r="34" spans="1:58" ht="22.5" customHeight="1">
      <c r="A34" s="138"/>
      <c r="B34" s="143"/>
      <c r="C34" s="138"/>
      <c r="D34" s="150"/>
      <c r="E34" s="288"/>
      <c r="F34" s="288"/>
      <c r="G34" s="288"/>
      <c r="H34" s="288"/>
      <c r="I34" s="288"/>
      <c r="J34" s="288"/>
      <c r="K34" s="288"/>
      <c r="L34" s="288"/>
      <c r="M34" s="289"/>
      <c r="N34" s="152"/>
      <c r="O34" s="278"/>
      <c r="P34" s="274" t="s">
        <v>285</v>
      </c>
      <c r="Q34" s="296"/>
      <c r="R34" s="296"/>
      <c r="S34" s="296"/>
      <c r="T34" s="296"/>
      <c r="U34" s="296"/>
      <c r="V34" s="296"/>
      <c r="W34" s="255"/>
      <c r="X34" s="317"/>
      <c r="Y34" s="318"/>
      <c r="Z34" s="318"/>
      <c r="AA34" s="318"/>
      <c r="AB34" s="318"/>
      <c r="AC34" s="318"/>
      <c r="AD34" s="318"/>
      <c r="AE34" s="318"/>
      <c r="AF34" s="318"/>
      <c r="AG34" s="318"/>
      <c r="AH34" s="318"/>
      <c r="AI34" s="254" t="s">
        <v>307</v>
      </c>
      <c r="AJ34" s="254"/>
      <c r="AK34" s="254"/>
      <c r="AL34" s="254"/>
      <c r="AM34" s="254"/>
      <c r="AN34" s="254"/>
      <c r="AO34" s="255"/>
      <c r="AP34" s="151"/>
      <c r="AQ34" s="138"/>
      <c r="AR34" s="13"/>
      <c r="AT34" s="330" t="s">
        <v>302</v>
      </c>
      <c r="AU34" s="331"/>
      <c r="AY34" s="4" t="s">
        <v>254</v>
      </c>
      <c r="AZ34" s="4" t="s">
        <v>276</v>
      </c>
      <c r="BA34" s="72">
        <v>29.9</v>
      </c>
      <c r="BB34" s="72" t="s">
        <v>273</v>
      </c>
      <c r="BC34" s="4">
        <v>2.5399999999999999E-2</v>
      </c>
      <c r="BD34" s="4" t="s">
        <v>268</v>
      </c>
      <c r="BE34" s="4">
        <f t="shared" si="0"/>
        <v>9.3133333333333332E-2</v>
      </c>
      <c r="BF34" s="4" t="s">
        <v>279</v>
      </c>
    </row>
    <row r="35" spans="1:58" ht="22.5" customHeight="1">
      <c r="A35" s="138"/>
      <c r="B35" s="143"/>
      <c r="C35" s="138"/>
      <c r="D35" s="150"/>
      <c r="E35" s="288"/>
      <c r="F35" s="288"/>
      <c r="G35" s="288"/>
      <c r="H35" s="288"/>
      <c r="I35" s="288"/>
      <c r="J35" s="288"/>
      <c r="K35" s="288"/>
      <c r="L35" s="288"/>
      <c r="M35" s="289"/>
      <c r="N35" s="152"/>
      <c r="O35" s="280"/>
      <c r="P35" s="297"/>
      <c r="Q35" s="297"/>
      <c r="R35" s="297"/>
      <c r="S35" s="297"/>
      <c r="T35" s="297"/>
      <c r="U35" s="297"/>
      <c r="V35" s="297"/>
      <c r="W35" s="257"/>
      <c r="X35" s="258"/>
      <c r="Y35" s="259"/>
      <c r="Z35" s="259"/>
      <c r="AA35" s="259"/>
      <c r="AB35" s="259"/>
      <c r="AC35" s="259"/>
      <c r="AD35" s="259"/>
      <c r="AE35" s="259"/>
      <c r="AF35" s="259"/>
      <c r="AG35" s="259"/>
      <c r="AH35" s="259"/>
      <c r="AI35" s="256"/>
      <c r="AJ35" s="256"/>
      <c r="AK35" s="256"/>
      <c r="AL35" s="256"/>
      <c r="AM35" s="256"/>
      <c r="AN35" s="256"/>
      <c r="AO35" s="257"/>
      <c r="AP35" s="151"/>
      <c r="AQ35" s="138"/>
      <c r="AR35" s="13"/>
      <c r="AY35" s="4" t="s">
        <v>256</v>
      </c>
      <c r="AZ35" s="4" t="s">
        <v>276</v>
      </c>
      <c r="BA35" s="72">
        <v>50.8</v>
      </c>
      <c r="BB35" s="72" t="s">
        <v>273</v>
      </c>
      <c r="BC35" s="4">
        <v>1.61E-2</v>
      </c>
      <c r="BD35" s="4" t="s">
        <v>268</v>
      </c>
      <c r="BE35" s="4">
        <f t="shared" si="0"/>
        <v>5.9033333333333333E-2</v>
      </c>
      <c r="BF35" s="4" t="s">
        <v>279</v>
      </c>
    </row>
    <row r="36" spans="1:58" ht="57.75" customHeight="1">
      <c r="A36" s="138"/>
      <c r="B36" s="143"/>
      <c r="C36" s="138"/>
      <c r="D36" s="150"/>
      <c r="E36" s="288"/>
      <c r="F36" s="288"/>
      <c r="G36" s="288"/>
      <c r="H36" s="288"/>
      <c r="I36" s="288"/>
      <c r="J36" s="288"/>
      <c r="K36" s="288"/>
      <c r="L36" s="288"/>
      <c r="M36" s="289"/>
      <c r="N36" s="152"/>
      <c r="O36" s="158"/>
      <c r="P36" s="295" t="s">
        <v>286</v>
      </c>
      <c r="Q36" s="295"/>
      <c r="R36" s="295"/>
      <c r="S36" s="295"/>
      <c r="T36" s="295"/>
      <c r="U36" s="295"/>
      <c r="V36" s="295"/>
      <c r="W36" s="159"/>
      <c r="X36" s="338"/>
      <c r="Y36" s="339"/>
      <c r="Z36" s="339"/>
      <c r="AA36" s="339"/>
      <c r="AB36" s="339"/>
      <c r="AC36" s="339"/>
      <c r="AD36" s="339"/>
      <c r="AE36" s="339"/>
      <c r="AF36" s="339"/>
      <c r="AG36" s="339"/>
      <c r="AH36" s="339"/>
      <c r="AI36" s="339"/>
      <c r="AJ36" s="339"/>
      <c r="AK36" s="339"/>
      <c r="AL36" s="339"/>
      <c r="AM36" s="339"/>
      <c r="AN36" s="339"/>
      <c r="AO36" s="340"/>
      <c r="AP36" s="151"/>
      <c r="AQ36" s="138"/>
      <c r="AR36" s="13"/>
      <c r="AY36" s="4" t="s">
        <v>257</v>
      </c>
      <c r="AZ36" s="4" t="s">
        <v>277</v>
      </c>
      <c r="BA36" s="72">
        <v>44.9</v>
      </c>
      <c r="BB36" s="72" t="s">
        <v>274</v>
      </c>
      <c r="BC36" s="4">
        <v>1.4200000000000001E-2</v>
      </c>
      <c r="BD36" s="4" t="s">
        <v>268</v>
      </c>
      <c r="BE36" s="4">
        <f t="shared" si="0"/>
        <v>5.2066666666666671E-2</v>
      </c>
      <c r="BF36" s="4" t="s">
        <v>279</v>
      </c>
    </row>
    <row r="37" spans="1:58" ht="9" customHeight="1" thickBot="1">
      <c r="A37" s="138"/>
      <c r="B37" s="143"/>
      <c r="C37" s="138"/>
      <c r="D37" s="170"/>
      <c r="E37" s="300"/>
      <c r="F37" s="300"/>
      <c r="G37" s="300"/>
      <c r="H37" s="300"/>
      <c r="I37" s="300"/>
      <c r="J37" s="300"/>
      <c r="K37" s="300"/>
      <c r="L37" s="300"/>
      <c r="M37" s="301"/>
      <c r="N37" s="171"/>
      <c r="O37" s="172"/>
      <c r="P37" s="172"/>
      <c r="Q37" s="172"/>
      <c r="R37" s="172"/>
      <c r="S37" s="172"/>
      <c r="T37" s="172"/>
      <c r="U37" s="172"/>
      <c r="V37" s="172"/>
      <c r="W37" s="172"/>
      <c r="X37" s="172"/>
      <c r="Y37" s="172"/>
      <c r="Z37" s="172"/>
      <c r="AA37" s="172"/>
      <c r="AB37" s="172"/>
      <c r="AC37" s="172"/>
      <c r="AD37" s="172"/>
      <c r="AE37" s="172"/>
      <c r="AF37" s="172"/>
      <c r="AG37" s="172"/>
      <c r="AH37" s="172"/>
      <c r="AI37" s="172"/>
      <c r="AJ37" s="172"/>
      <c r="AK37" s="172"/>
      <c r="AL37" s="172"/>
      <c r="AM37" s="172"/>
      <c r="AN37" s="172"/>
      <c r="AO37" s="172"/>
      <c r="AP37" s="173"/>
      <c r="AQ37" s="174"/>
      <c r="AR37" s="13"/>
      <c r="AY37" s="4" t="s">
        <v>258</v>
      </c>
      <c r="AZ37" s="4" t="s">
        <v>276</v>
      </c>
      <c r="BA37" s="72">
        <v>54.6</v>
      </c>
      <c r="BB37" s="72" t="s">
        <v>273</v>
      </c>
      <c r="BC37" s="4">
        <v>1.35E-2</v>
      </c>
      <c r="BD37" s="4" t="s">
        <v>268</v>
      </c>
      <c r="BE37" s="4">
        <f t="shared" si="0"/>
        <v>4.9499999999999995E-2</v>
      </c>
      <c r="BF37" s="4" t="s">
        <v>279</v>
      </c>
    </row>
    <row r="38" spans="1:58" ht="9" customHeight="1">
      <c r="A38" s="138"/>
      <c r="B38" s="143"/>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c r="AJ38" s="138"/>
      <c r="AK38" s="138"/>
      <c r="AL38" s="138"/>
      <c r="AM38" s="138"/>
      <c r="AN38" s="138"/>
      <c r="AO38" s="138"/>
      <c r="AP38" s="138"/>
      <c r="AQ38" s="138"/>
      <c r="AR38" s="13"/>
      <c r="AY38" s="4" t="s">
        <v>259</v>
      </c>
      <c r="AZ38" s="4" t="s">
        <v>277</v>
      </c>
      <c r="BA38" s="72">
        <v>43.5</v>
      </c>
      <c r="BB38" s="72" t="s">
        <v>274</v>
      </c>
      <c r="BC38" s="4">
        <v>1.3899999999999999E-2</v>
      </c>
      <c r="BD38" s="4" t="s">
        <v>268</v>
      </c>
      <c r="BE38" s="4">
        <f t="shared" si="0"/>
        <v>5.096666666666666E-2</v>
      </c>
      <c r="BF38" s="4" t="s">
        <v>279</v>
      </c>
    </row>
    <row r="39" spans="1:58" s="51" customFormat="1" ht="13.5">
      <c r="A39" s="175"/>
      <c r="B39" s="176"/>
      <c r="C39" s="175"/>
      <c r="D39" s="177"/>
      <c r="E39" s="177"/>
      <c r="F39" s="177"/>
      <c r="G39" s="177"/>
      <c r="H39" s="177"/>
      <c r="I39" s="177"/>
      <c r="J39" s="177"/>
      <c r="K39" s="177"/>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56"/>
      <c r="AT39" s="4"/>
      <c r="AU39" s="4"/>
      <c r="AY39" s="4" t="s">
        <v>260</v>
      </c>
      <c r="AZ39" s="4" t="s">
        <v>276</v>
      </c>
      <c r="BA39" s="72">
        <v>29</v>
      </c>
      <c r="BB39" s="72" t="s">
        <v>273</v>
      </c>
      <c r="BC39" s="4">
        <v>2.4500000000000001E-2</v>
      </c>
      <c r="BD39" s="4" t="s">
        <v>268</v>
      </c>
      <c r="BE39" s="4">
        <f t="shared" si="0"/>
        <v>8.9833333333333334E-2</v>
      </c>
      <c r="BF39" s="4" t="s">
        <v>279</v>
      </c>
    </row>
    <row r="40" spans="1:58" s="51" customFormat="1" ht="3.75" customHeight="1">
      <c r="B40" s="55"/>
      <c r="C40" s="54"/>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2"/>
      <c r="AY40" s="4" t="s">
        <v>261</v>
      </c>
      <c r="AZ40" s="4" t="s">
        <v>276</v>
      </c>
      <c r="BA40" s="72">
        <v>25.7</v>
      </c>
      <c r="BB40" s="72" t="s">
        <v>273</v>
      </c>
      <c r="BC40" s="4">
        <v>2.47E-2</v>
      </c>
      <c r="BD40" s="4" t="s">
        <v>268</v>
      </c>
      <c r="BE40" s="4">
        <f t="shared" si="0"/>
        <v>9.056666666666667E-2</v>
      </c>
      <c r="BF40" s="4" t="s">
        <v>279</v>
      </c>
    </row>
    <row r="41" spans="1:58" ht="12" customHeight="1">
      <c r="D41" s="46"/>
      <c r="P41" s="323"/>
      <c r="Q41" s="323"/>
      <c r="R41" s="323"/>
      <c r="Y41" s="50">
        <v>0</v>
      </c>
      <c r="Z41" s="50"/>
      <c r="AA41" s="50"/>
      <c r="AB41" s="50"/>
      <c r="AC41" s="50"/>
      <c r="AD41" s="50"/>
      <c r="AE41" s="50"/>
      <c r="AF41" s="50"/>
      <c r="AG41" s="50"/>
      <c r="AH41" s="50"/>
      <c r="AI41" s="50"/>
      <c r="AJ41" s="50"/>
      <c r="AK41" s="50"/>
      <c r="AL41" s="50"/>
      <c r="AM41" s="50"/>
      <c r="AN41" s="50"/>
      <c r="AO41" s="50"/>
      <c r="AP41" s="50"/>
      <c r="AQ41" s="46" t="s">
        <v>106</v>
      </c>
      <c r="AR41" s="40"/>
      <c r="AU41" s="51"/>
      <c r="AY41" s="51" t="s">
        <v>262</v>
      </c>
      <c r="AZ41" s="51" t="s">
        <v>276</v>
      </c>
      <c r="BA41" s="95">
        <v>29.4</v>
      </c>
      <c r="BB41" s="95" t="s">
        <v>273</v>
      </c>
      <c r="BC41" s="51">
        <v>2.9399999999999999E-2</v>
      </c>
      <c r="BD41" s="51" t="s">
        <v>268</v>
      </c>
      <c r="BE41" s="4">
        <f t="shared" si="0"/>
        <v>0.10779999999999999</v>
      </c>
      <c r="BF41" s="4" t="s">
        <v>279</v>
      </c>
    </row>
    <row r="42" spans="1:58" ht="18" customHeight="1">
      <c r="D42" s="46"/>
      <c r="P42" s="323"/>
      <c r="Q42" s="323"/>
      <c r="R42" s="323"/>
      <c r="Y42" s="324"/>
      <c r="Z42" s="324"/>
      <c r="AA42" s="324"/>
      <c r="AB42" s="324"/>
      <c r="AC42" s="324"/>
      <c r="AD42" s="324"/>
      <c r="AE42" s="324"/>
      <c r="AF42" s="324"/>
      <c r="AG42" s="324"/>
      <c r="AH42" s="324"/>
      <c r="AI42" s="324"/>
      <c r="AJ42" s="324"/>
      <c r="AK42" s="324"/>
      <c r="AL42" s="324"/>
      <c r="AM42" s="324"/>
      <c r="AN42" s="324"/>
      <c r="AO42" s="324"/>
      <c r="AP42" s="324"/>
      <c r="AQ42" s="80"/>
      <c r="AY42" s="51" t="s">
        <v>263</v>
      </c>
      <c r="AZ42" s="4" t="s">
        <v>276</v>
      </c>
      <c r="BA42" s="72">
        <v>37.299999999999997</v>
      </c>
      <c r="BB42" s="72" t="s">
        <v>273</v>
      </c>
      <c r="BC42" s="4">
        <v>2.0899999999999998E-2</v>
      </c>
      <c r="BD42" s="4" t="s">
        <v>268</v>
      </c>
      <c r="BE42" s="4">
        <f t="shared" si="0"/>
        <v>7.6633333333333331E-2</v>
      </c>
      <c r="BF42" s="4" t="s">
        <v>279</v>
      </c>
    </row>
    <row r="43" spans="1:58" ht="12" customHeight="1">
      <c r="AY43" s="4" t="s">
        <v>264</v>
      </c>
      <c r="AZ43" s="4" t="s">
        <v>277</v>
      </c>
      <c r="BA43" s="72">
        <v>21.1</v>
      </c>
      <c r="BB43" s="72" t="s">
        <v>274</v>
      </c>
      <c r="BC43" s="4">
        <v>1.0999999999999999E-2</v>
      </c>
      <c r="BD43" s="4" t="s">
        <v>268</v>
      </c>
      <c r="BE43" s="4">
        <f t="shared" si="0"/>
        <v>4.0333333333333332E-2</v>
      </c>
      <c r="BF43" s="4" t="s">
        <v>279</v>
      </c>
    </row>
    <row r="44" spans="1:58" ht="12" customHeight="1">
      <c r="AY44" s="4" t="s">
        <v>265</v>
      </c>
      <c r="AZ44" s="4" t="s">
        <v>277</v>
      </c>
      <c r="BA44" s="72">
        <v>3.41</v>
      </c>
      <c r="BB44" s="72" t="s">
        <v>274</v>
      </c>
      <c r="BC44" s="4">
        <v>2.63E-2</v>
      </c>
      <c r="BD44" s="4" t="s">
        <v>268</v>
      </c>
      <c r="BE44" s="4">
        <f t="shared" si="0"/>
        <v>9.6433333333333329E-2</v>
      </c>
      <c r="BF44" s="4" t="s">
        <v>279</v>
      </c>
    </row>
    <row r="45" spans="1:58">
      <c r="AY45" s="4" t="s">
        <v>266</v>
      </c>
      <c r="AZ45" s="4" t="s">
        <v>277</v>
      </c>
      <c r="BA45" s="72">
        <v>8.41</v>
      </c>
      <c r="BB45" s="72" t="s">
        <v>274</v>
      </c>
      <c r="BC45" s="4">
        <v>3.8399999999999997E-2</v>
      </c>
      <c r="BD45" s="4" t="s">
        <v>268</v>
      </c>
      <c r="BE45" s="4">
        <f t="shared" si="0"/>
        <v>0.14079999999999998</v>
      </c>
      <c r="BF45" s="4" t="s">
        <v>279</v>
      </c>
    </row>
    <row r="46" spans="1:58">
      <c r="AY46" s="4" t="s">
        <v>267</v>
      </c>
      <c r="AZ46" s="4" t="s">
        <v>275</v>
      </c>
      <c r="BA46" s="72">
        <v>36.700000000000003</v>
      </c>
      <c r="BB46" s="72" t="s">
        <v>272</v>
      </c>
      <c r="BC46" s="4">
        <v>1.83E-2</v>
      </c>
      <c r="BD46" s="4" t="s">
        <v>268</v>
      </c>
      <c r="BE46" s="4">
        <f t="shared" si="0"/>
        <v>6.7100000000000007E-2</v>
      </c>
      <c r="BF46" s="4" t="s">
        <v>279</v>
      </c>
    </row>
    <row r="47" spans="1:58">
      <c r="Y47" s="46"/>
    </row>
  </sheetData>
  <sheetProtection algorithmName="SHA-512" hashValue="9jSji0p1LIar2C73DCGwJC5UWQRZyDpBUvMOcopFLe5Bf0ZBdTOo7bZ+dTPYYEvbJm/kusSuqV2To00vxWFD7Q==" saltValue="5dbB2r+rNBy46Slin97wUw==" spinCount="100000" sheet="1" selectLockedCells="1"/>
  <mergeCells count="110">
    <mergeCell ref="AT33:AU33"/>
    <mergeCell ref="AT34:AU34"/>
    <mergeCell ref="AT9:AT10"/>
    <mergeCell ref="AU9:AU10"/>
    <mergeCell ref="AT14:AT15"/>
    <mergeCell ref="AU14:AU15"/>
    <mergeCell ref="AV14:AV15"/>
    <mergeCell ref="P36:V36"/>
    <mergeCell ref="X36:AO36"/>
    <mergeCell ref="P28:V28"/>
    <mergeCell ref="X28:AA28"/>
    <mergeCell ref="AB28:AC28"/>
    <mergeCell ref="AD28:AG28"/>
    <mergeCell ref="AH28:AI28"/>
    <mergeCell ref="AJ28:AM28"/>
    <mergeCell ref="AN25:AO25"/>
    <mergeCell ref="AT19:AU19"/>
    <mergeCell ref="P19:V19"/>
    <mergeCell ref="X19:AO19"/>
    <mergeCell ref="AT20:AU20"/>
    <mergeCell ref="P13:V13"/>
    <mergeCell ref="AN11:AO11"/>
    <mergeCell ref="AN15:AO16"/>
    <mergeCell ref="X17:AH17"/>
    <mergeCell ref="P41:R41"/>
    <mergeCell ref="P42:R42"/>
    <mergeCell ref="Y42:AP42"/>
    <mergeCell ref="AJ33:AM33"/>
    <mergeCell ref="P29:V29"/>
    <mergeCell ref="X29:AA29"/>
    <mergeCell ref="AB29:AC29"/>
    <mergeCell ref="AD29:AG29"/>
    <mergeCell ref="AH29:AI29"/>
    <mergeCell ref="AJ29:AM29"/>
    <mergeCell ref="AN29:AO29"/>
    <mergeCell ref="O34:O35"/>
    <mergeCell ref="P34:V35"/>
    <mergeCell ref="W34:W35"/>
    <mergeCell ref="X34:AH34"/>
    <mergeCell ref="AI34:AO35"/>
    <mergeCell ref="X35:AH35"/>
    <mergeCell ref="P30:V30"/>
    <mergeCell ref="X30:AL30"/>
    <mergeCell ref="AM30:AO30"/>
    <mergeCell ref="O32:O33"/>
    <mergeCell ref="P32:V33"/>
    <mergeCell ref="W32:W33"/>
    <mergeCell ref="X32:AC33"/>
    <mergeCell ref="AD32:AI33"/>
    <mergeCell ref="AJ32:AM32"/>
    <mergeCell ref="AN32:AO33"/>
    <mergeCell ref="E21:M37"/>
    <mergeCell ref="AN26:AO26"/>
    <mergeCell ref="P27:V27"/>
    <mergeCell ref="X27:AA27"/>
    <mergeCell ref="AB27:AC27"/>
    <mergeCell ref="AD27:AG27"/>
    <mergeCell ref="AH27:AI27"/>
    <mergeCell ref="AJ27:AM27"/>
    <mergeCell ref="AN27:AO27"/>
    <mergeCell ref="P26:V26"/>
    <mergeCell ref="X26:AA26"/>
    <mergeCell ref="AB26:AC26"/>
    <mergeCell ref="AD26:AG26"/>
    <mergeCell ref="AH26:AI26"/>
    <mergeCell ref="AJ26:AM26"/>
    <mergeCell ref="AN28:AO28"/>
    <mergeCell ref="P22:V22"/>
    <mergeCell ref="X22:AO22"/>
    <mergeCell ref="P25:V25"/>
    <mergeCell ref="X25:AA25"/>
    <mergeCell ref="AB25:AC25"/>
    <mergeCell ref="AD25:AG25"/>
    <mergeCell ref="AH25:AI25"/>
    <mergeCell ref="AJ25:AM25"/>
    <mergeCell ref="D5:M5"/>
    <mergeCell ref="N5:Q5"/>
    <mergeCell ref="R5:T5"/>
    <mergeCell ref="V5:AE5"/>
    <mergeCell ref="AF5:AI5"/>
    <mergeCell ref="AJ5:AL5"/>
    <mergeCell ref="O15:O16"/>
    <mergeCell ref="P15:V16"/>
    <mergeCell ref="W15:W16"/>
    <mergeCell ref="X15:AC16"/>
    <mergeCell ref="AD15:AI16"/>
    <mergeCell ref="AJ15:AM15"/>
    <mergeCell ref="AJ16:AM16"/>
    <mergeCell ref="E9:M20"/>
    <mergeCell ref="P11:V11"/>
    <mergeCell ref="X11:AA11"/>
    <mergeCell ref="AB11:AC11"/>
    <mergeCell ref="AD11:AG11"/>
    <mergeCell ref="AH11:AI11"/>
    <mergeCell ref="AJ11:AM11"/>
    <mergeCell ref="P12:V12"/>
    <mergeCell ref="O17:O18"/>
    <mergeCell ref="P17:V18"/>
    <mergeCell ref="W17:W18"/>
    <mergeCell ref="AM5:AN5"/>
    <mergeCell ref="AI17:AO18"/>
    <mergeCell ref="X18:AH18"/>
    <mergeCell ref="X12:AA12"/>
    <mergeCell ref="AB12:AC12"/>
    <mergeCell ref="AD12:AG12"/>
    <mergeCell ref="AH12:AI12"/>
    <mergeCell ref="AJ12:AM12"/>
    <mergeCell ref="AN12:AO12"/>
    <mergeCell ref="X13:AM13"/>
    <mergeCell ref="AN13:AO13"/>
  </mergeCells>
  <phoneticPr fontId="1"/>
  <dataValidations count="4">
    <dataValidation type="whole" allowBlank="1" showInputMessage="1" showErrorMessage="1" sqref="AM5">
      <formula1>17</formula1>
      <formula2>22</formula2>
    </dataValidation>
    <dataValidation type="whole" operator="greaterThanOrEqual" allowBlank="1" showInputMessage="1" showErrorMessage="1" sqref="N5:Q5 AF5:AI5">
      <formula1>2009</formula1>
    </dataValidation>
    <dataValidation type="whole" operator="greaterThanOrEqual" allowBlank="1" showInputMessage="1" showErrorMessage="1" sqref="AJ11:AM11 X11:AA11 AD11:AG11 AJ15:AJ16 AK15:AM15 AJ25:AM25 X25:AA25 AD25:AG25 AJ32:AJ33 AK32:AM32">
      <formula1>2002</formula1>
    </dataValidation>
    <dataValidation type="list" allowBlank="1" showInputMessage="1" showErrorMessage="1" sqref="X22:AO22">
      <formula1>$AY$23:$AY$46</formula1>
    </dataValidation>
  </dataValidations>
  <pageMargins left="0.47244094488188981" right="0.19685039370078741" top="0.62992125984251968" bottom="0.31496062992125984" header="0.43307086614173229" footer="0.19685039370078741"/>
  <pageSetup paperSize="9" scale="91"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3" r:id="rId4" name="Option Button 1">
              <controlPr defaultSize="0" autoFill="0" autoLine="0" autoPict="0">
                <anchor moveWithCells="1">
                  <from>
                    <xdr:col>24</xdr:col>
                    <xdr:colOff>142875</xdr:colOff>
                    <xdr:row>14</xdr:row>
                    <xdr:rowOff>142875</xdr:rowOff>
                  </from>
                  <to>
                    <xdr:col>27</xdr:col>
                    <xdr:colOff>133350</xdr:colOff>
                    <xdr:row>15</xdr:row>
                    <xdr:rowOff>114300</xdr:rowOff>
                  </to>
                </anchor>
              </controlPr>
            </control>
          </mc:Choice>
        </mc:AlternateContent>
        <mc:AlternateContent xmlns:mc="http://schemas.openxmlformats.org/markup-compatibility/2006">
          <mc:Choice Requires="x14">
            <control shapeId="23554" r:id="rId5" name="Option Button 2">
              <controlPr defaultSize="0" autoFill="0" autoLine="0" autoPict="0">
                <anchor moveWithCells="1">
                  <from>
                    <xdr:col>30</xdr:col>
                    <xdr:colOff>152400</xdr:colOff>
                    <xdr:row>14</xdr:row>
                    <xdr:rowOff>104775</xdr:rowOff>
                  </from>
                  <to>
                    <xdr:col>33</xdr:col>
                    <xdr:colOff>9525</xdr:colOff>
                    <xdr:row>15</xdr:row>
                    <xdr:rowOff>142875</xdr:rowOff>
                  </to>
                </anchor>
              </controlPr>
            </control>
          </mc:Choice>
        </mc:AlternateContent>
        <mc:AlternateContent xmlns:mc="http://schemas.openxmlformats.org/markup-compatibility/2006">
          <mc:Choice Requires="x14">
            <control shapeId="23555" r:id="rId6" name="Option Button 3">
              <controlPr defaultSize="0" autoFill="0" autoLine="0" autoPict="0">
                <anchor moveWithCells="1">
                  <from>
                    <xdr:col>24</xdr:col>
                    <xdr:colOff>142875</xdr:colOff>
                    <xdr:row>31</xdr:row>
                    <xdr:rowOff>142875</xdr:rowOff>
                  </from>
                  <to>
                    <xdr:col>27</xdr:col>
                    <xdr:colOff>133350</xdr:colOff>
                    <xdr:row>32</xdr:row>
                    <xdr:rowOff>114300</xdr:rowOff>
                  </to>
                </anchor>
              </controlPr>
            </control>
          </mc:Choice>
        </mc:AlternateContent>
        <mc:AlternateContent xmlns:mc="http://schemas.openxmlformats.org/markup-compatibility/2006">
          <mc:Choice Requires="x14">
            <control shapeId="23556" r:id="rId7" name="Option Button 4">
              <controlPr defaultSize="0" autoFill="0" autoLine="0" autoPict="0">
                <anchor moveWithCells="1">
                  <from>
                    <xdr:col>30</xdr:col>
                    <xdr:colOff>152400</xdr:colOff>
                    <xdr:row>31</xdr:row>
                    <xdr:rowOff>104775</xdr:rowOff>
                  </from>
                  <to>
                    <xdr:col>33</xdr:col>
                    <xdr:colOff>9525</xdr:colOff>
                    <xdr:row>32</xdr:row>
                    <xdr:rowOff>142875</xdr:rowOff>
                  </to>
                </anchor>
              </controlPr>
            </control>
          </mc:Choice>
        </mc:AlternateContent>
        <mc:AlternateContent xmlns:mc="http://schemas.openxmlformats.org/markup-compatibility/2006">
          <mc:Choice Requires="x14">
            <control shapeId="23560" r:id="rId8" name="Group Box 8">
              <controlPr defaultSize="0" autoFill="0" autoPict="0">
                <anchor moveWithCells="1">
                  <from>
                    <xdr:col>2</xdr:col>
                    <xdr:colOff>104775</xdr:colOff>
                    <xdr:row>11</xdr:row>
                    <xdr:rowOff>85725</xdr:rowOff>
                  </from>
                  <to>
                    <xdr:col>13</xdr:col>
                    <xdr:colOff>85725</xdr:colOff>
                    <xdr:row>31</xdr:row>
                    <xdr:rowOff>38100</xdr:rowOff>
                  </to>
                </anchor>
              </controlPr>
            </control>
          </mc:Choice>
        </mc:AlternateContent>
        <mc:AlternateContent xmlns:mc="http://schemas.openxmlformats.org/markup-compatibility/2006">
          <mc:Choice Requires="x14">
            <control shapeId="23561" r:id="rId9" name="Option Button 9">
              <controlPr defaultSize="0" autoFill="0" autoLine="0" autoPict="0" altText="オプション 1">
                <anchor moveWithCells="1">
                  <from>
                    <xdr:col>3</xdr:col>
                    <xdr:colOff>19050</xdr:colOff>
                    <xdr:row>12</xdr:row>
                    <xdr:rowOff>66675</xdr:rowOff>
                  </from>
                  <to>
                    <xdr:col>4</xdr:col>
                    <xdr:colOff>123825</xdr:colOff>
                    <xdr:row>14</xdr:row>
                    <xdr:rowOff>0</xdr:rowOff>
                  </to>
                </anchor>
              </controlPr>
            </control>
          </mc:Choice>
        </mc:AlternateContent>
        <mc:AlternateContent xmlns:mc="http://schemas.openxmlformats.org/markup-compatibility/2006">
          <mc:Choice Requires="x14">
            <control shapeId="23562" r:id="rId10" name="Option Button 10">
              <controlPr defaultSize="0" autoFill="0" autoLine="0" autoPict="0" altText="オプション 1">
                <anchor moveWithCells="1">
                  <from>
                    <xdr:col>2</xdr:col>
                    <xdr:colOff>161925</xdr:colOff>
                    <xdr:row>27</xdr:row>
                    <xdr:rowOff>180975</xdr:rowOff>
                  </from>
                  <to>
                    <xdr:col>4</xdr:col>
                    <xdr:colOff>104775</xdr:colOff>
                    <xdr:row>28</xdr:row>
                    <xdr:rowOff>190500</xdr:rowOff>
                  </to>
                </anchor>
              </controlPr>
            </control>
          </mc:Choice>
        </mc:AlternateContent>
        <mc:AlternateContent xmlns:mc="http://schemas.openxmlformats.org/markup-compatibility/2006">
          <mc:Choice Requires="x14">
            <control shapeId="23563" r:id="rId11" name="Group Box 11">
              <controlPr defaultSize="0" autoFill="0" autoPict="0">
                <anchor moveWithCells="1">
                  <from>
                    <xdr:col>23</xdr:col>
                    <xdr:colOff>142875</xdr:colOff>
                    <xdr:row>14</xdr:row>
                    <xdr:rowOff>66675</xdr:rowOff>
                  </from>
                  <to>
                    <xdr:col>34</xdr:col>
                    <xdr:colOff>85725</xdr:colOff>
                    <xdr:row>15</xdr:row>
                    <xdr:rowOff>180975</xdr:rowOff>
                  </to>
                </anchor>
              </controlPr>
            </control>
          </mc:Choice>
        </mc:AlternateContent>
        <mc:AlternateContent xmlns:mc="http://schemas.openxmlformats.org/markup-compatibility/2006">
          <mc:Choice Requires="x14">
            <control shapeId="23564" r:id="rId12" name="Group Box 12">
              <controlPr defaultSize="0" autoFill="0" autoPict="0">
                <anchor moveWithCells="1">
                  <from>
                    <xdr:col>24</xdr:col>
                    <xdr:colOff>47625</xdr:colOff>
                    <xdr:row>31</xdr:row>
                    <xdr:rowOff>57150</xdr:rowOff>
                  </from>
                  <to>
                    <xdr:col>34</xdr:col>
                    <xdr:colOff>38100</xdr:colOff>
                    <xdr:row>32</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BB51"/>
  <sheetViews>
    <sheetView showGridLines="0" showZeros="0" view="pageBreakPreview" zoomScale="85" zoomScaleNormal="100" zoomScaleSheetLayoutView="85" workbookViewId="0">
      <selection activeCell="O7" sqref="O7:U7"/>
    </sheetView>
  </sheetViews>
  <sheetFormatPr defaultColWidth="8.125" defaultRowHeight="12"/>
  <cols>
    <col min="1" max="1" width="2.25" style="4" customWidth="1"/>
    <col min="2" max="2" width="0.625" style="4" customWidth="1"/>
    <col min="3" max="15" width="2.25" style="4" customWidth="1"/>
    <col min="16" max="22" width="2.5" style="4" customWidth="1"/>
    <col min="23" max="39" width="2.25" style="4" customWidth="1"/>
    <col min="40" max="40" width="2.375" style="4" customWidth="1"/>
    <col min="41" max="42" width="2.25" style="4" customWidth="1"/>
    <col min="43" max="43" width="2.125" style="4" customWidth="1"/>
    <col min="44" max="44" width="0.625" style="4" customWidth="1"/>
    <col min="45" max="45" width="8.125" style="4" hidden="1" customWidth="1"/>
    <col min="46" max="46" width="26.375" style="4" hidden="1" customWidth="1"/>
    <col min="47" max="47" width="3.5" style="4" hidden="1" customWidth="1"/>
    <col min="48" max="48" width="7.375" style="4" hidden="1" customWidth="1"/>
    <col min="49" max="49" width="20.875" style="4" hidden="1" customWidth="1"/>
    <col min="50" max="50" width="22.75" style="4" hidden="1" customWidth="1"/>
    <col min="51" max="51" width="8.125" style="4" hidden="1" customWidth="1"/>
    <col min="52" max="53" width="8.125" style="4" customWidth="1"/>
    <col min="54" max="54" width="18.625" style="4" customWidth="1"/>
    <col min="55" max="55" width="8.125" style="4" customWidth="1"/>
    <col min="56" max="16384" width="8.125" style="4"/>
  </cols>
  <sheetData>
    <row r="1" spans="1:51" ht="12" customHeight="1">
      <c r="A1" s="4" t="s">
        <v>202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row>
    <row r="2" spans="1:51" ht="3.75" customHeight="1">
      <c r="B2" s="5"/>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71"/>
      <c r="AH2" s="71"/>
      <c r="AI2" s="71"/>
      <c r="AJ2" s="71"/>
      <c r="AK2" s="71"/>
      <c r="AL2" s="71"/>
      <c r="AM2" s="71"/>
      <c r="AN2" s="71"/>
      <c r="AO2" s="71"/>
      <c r="AP2" s="71"/>
      <c r="AQ2" s="71"/>
      <c r="AR2" s="70"/>
      <c r="AS2" s="68"/>
    </row>
    <row r="3" spans="1:51" ht="12" customHeight="1">
      <c r="B3" s="10"/>
      <c r="AG3" s="68"/>
      <c r="AH3" s="68"/>
      <c r="AI3" s="68"/>
      <c r="AJ3" s="68"/>
      <c r="AK3" s="68"/>
      <c r="AL3" s="68"/>
      <c r="AM3" s="68"/>
      <c r="AN3" s="68"/>
      <c r="AO3" s="68"/>
      <c r="AP3" s="68"/>
      <c r="AQ3" s="68"/>
      <c r="AR3" s="69"/>
      <c r="AS3" s="68"/>
    </row>
    <row r="4" spans="1:51" ht="15" customHeight="1" thickBot="1">
      <c r="B4" s="10"/>
      <c r="D4" s="4" t="s">
        <v>203</v>
      </c>
      <c r="AR4" s="13"/>
      <c r="AS4" s="68"/>
      <c r="AT4"/>
      <c r="AU4"/>
    </row>
    <row r="5" spans="1:51" ht="12" customHeight="1" thickBot="1">
      <c r="B5" s="10"/>
      <c r="D5" s="89" t="s">
        <v>204</v>
      </c>
      <c r="E5" s="348" t="s">
        <v>303</v>
      </c>
      <c r="F5" s="348"/>
      <c r="G5" s="348"/>
      <c r="H5" s="348"/>
      <c r="I5" s="348"/>
      <c r="J5" s="348"/>
      <c r="K5" s="348"/>
      <c r="L5" s="348"/>
      <c r="M5" s="349"/>
      <c r="N5" s="82"/>
      <c r="O5" s="83"/>
      <c r="P5" s="83"/>
      <c r="Q5" s="83"/>
      <c r="R5" s="83"/>
      <c r="S5" s="84"/>
      <c r="T5" s="84"/>
      <c r="U5" s="84"/>
      <c r="V5" s="84"/>
      <c r="W5" s="84"/>
      <c r="X5" s="84"/>
      <c r="Y5" s="84"/>
      <c r="Z5" s="84"/>
      <c r="AA5" s="84"/>
      <c r="AB5" s="84"/>
      <c r="AC5" s="84"/>
      <c r="AD5" s="84"/>
      <c r="AE5" s="84"/>
      <c r="AF5" s="84"/>
      <c r="AG5" s="84"/>
      <c r="AH5" s="84"/>
      <c r="AI5" s="84"/>
      <c r="AJ5" s="84"/>
      <c r="AK5" s="84"/>
      <c r="AL5" s="84"/>
      <c r="AM5" s="84"/>
      <c r="AN5" s="84"/>
      <c r="AO5" s="84"/>
      <c r="AP5" s="66"/>
      <c r="AR5" s="13"/>
      <c r="AS5" s="68"/>
      <c r="AT5" t="s">
        <v>289</v>
      </c>
      <c r="AU5"/>
    </row>
    <row r="6" spans="1:51" ht="26.25" customHeight="1" thickBot="1">
      <c r="B6" s="10"/>
      <c r="D6" s="90"/>
      <c r="E6" s="350"/>
      <c r="F6" s="350"/>
      <c r="G6" s="350"/>
      <c r="H6" s="350"/>
      <c r="I6" s="350"/>
      <c r="J6" s="350"/>
      <c r="K6" s="350"/>
      <c r="L6" s="350"/>
      <c r="M6" s="351"/>
      <c r="N6" s="60"/>
      <c r="O6" s="112"/>
      <c r="P6" s="354" t="s">
        <v>205</v>
      </c>
      <c r="Q6" s="355"/>
      <c r="R6" s="355"/>
      <c r="S6" s="355"/>
      <c r="T6" s="355"/>
      <c r="U6" s="61"/>
      <c r="V6" s="62"/>
      <c r="W6" s="355" t="s">
        <v>206</v>
      </c>
      <c r="X6" s="355"/>
      <c r="Y6" s="355"/>
      <c r="Z6" s="355"/>
      <c r="AA6" s="355"/>
      <c r="AB6" s="61"/>
      <c r="AC6" s="62"/>
      <c r="AD6" s="354" t="s">
        <v>207</v>
      </c>
      <c r="AE6" s="355"/>
      <c r="AF6" s="355"/>
      <c r="AG6" s="355"/>
      <c r="AH6" s="61"/>
      <c r="AI6" s="356" t="s">
        <v>208</v>
      </c>
      <c r="AJ6" s="357"/>
      <c r="AK6" s="357"/>
      <c r="AL6" s="357"/>
      <c r="AM6" s="357"/>
      <c r="AN6" s="357"/>
      <c r="AO6" s="358"/>
      <c r="AP6" s="59"/>
      <c r="AR6" s="13"/>
      <c r="AS6" s="68"/>
      <c r="AT6" s="27" t="s">
        <v>187</v>
      </c>
      <c r="AU6" s="65" t="str">
        <f>IFERROR(IF(SUM('その2 '!AU13:AU15)&gt;0,VLOOKUP(1,'その2 '!AU13:AV15,2,FALSE),VLOOKUP(1,AV11:AW13,2,FALSE)),"")</f>
        <v/>
      </c>
      <c r="AW6"/>
      <c r="AX6"/>
      <c r="AY6"/>
    </row>
    <row r="7" spans="1:51" ht="26.25" customHeight="1" thickBot="1">
      <c r="B7" s="10"/>
      <c r="D7" s="90"/>
      <c r="E7" s="350"/>
      <c r="F7" s="350"/>
      <c r="G7" s="350"/>
      <c r="H7" s="350"/>
      <c r="I7" s="350"/>
      <c r="J7" s="350"/>
      <c r="K7" s="350"/>
      <c r="L7" s="350"/>
      <c r="M7" s="351"/>
      <c r="N7" s="60"/>
      <c r="O7" s="345"/>
      <c r="P7" s="345"/>
      <c r="Q7" s="345"/>
      <c r="R7" s="345"/>
      <c r="S7" s="345"/>
      <c r="T7" s="345"/>
      <c r="U7" s="345"/>
      <c r="V7" s="344"/>
      <c r="W7" s="344"/>
      <c r="X7" s="344"/>
      <c r="Y7" s="344"/>
      <c r="Z7" s="344"/>
      <c r="AA7" s="344"/>
      <c r="AB7" s="344"/>
      <c r="AC7" s="347"/>
      <c r="AD7" s="347"/>
      <c r="AE7" s="347"/>
      <c r="AF7" s="347"/>
      <c r="AG7" s="347"/>
      <c r="AH7" s="347"/>
      <c r="AI7" s="346">
        <f t="shared" ref="AI7:AI16" si="0">V7*AC7/1000</f>
        <v>0</v>
      </c>
      <c r="AJ7" s="346"/>
      <c r="AK7" s="346"/>
      <c r="AL7" s="346"/>
      <c r="AM7" s="346"/>
      <c r="AN7" s="346"/>
      <c r="AO7" s="346"/>
      <c r="AP7" s="59"/>
      <c r="AR7" s="13"/>
      <c r="AS7"/>
      <c r="AV7"/>
      <c r="AW7"/>
      <c r="AX7"/>
      <c r="AY7"/>
    </row>
    <row r="8" spans="1:51" ht="26.25" customHeight="1" thickBot="1">
      <c r="B8" s="10"/>
      <c r="D8" s="90"/>
      <c r="E8" s="350"/>
      <c r="F8" s="350"/>
      <c r="G8" s="350"/>
      <c r="H8" s="350"/>
      <c r="I8" s="350"/>
      <c r="J8" s="350"/>
      <c r="K8" s="350"/>
      <c r="L8" s="350"/>
      <c r="M8" s="351"/>
      <c r="N8" s="60"/>
      <c r="O8" s="345"/>
      <c r="P8" s="345"/>
      <c r="Q8" s="345"/>
      <c r="R8" s="345"/>
      <c r="S8" s="345"/>
      <c r="T8" s="345"/>
      <c r="U8" s="345"/>
      <c r="V8" s="344"/>
      <c r="W8" s="344"/>
      <c r="X8" s="344"/>
      <c r="Y8" s="344"/>
      <c r="Z8" s="344"/>
      <c r="AA8" s="344"/>
      <c r="AB8" s="344"/>
      <c r="AC8" s="347"/>
      <c r="AD8" s="347"/>
      <c r="AE8" s="347"/>
      <c r="AF8" s="347"/>
      <c r="AG8" s="347"/>
      <c r="AH8" s="347"/>
      <c r="AI8" s="346">
        <f t="shared" si="0"/>
        <v>0</v>
      </c>
      <c r="AJ8" s="346"/>
      <c r="AK8" s="346"/>
      <c r="AL8" s="346"/>
      <c r="AM8" s="346"/>
      <c r="AN8" s="346"/>
      <c r="AO8" s="346"/>
      <c r="AP8" s="59"/>
      <c r="AR8" s="13"/>
      <c r="AT8" s="27" t="s">
        <v>292</v>
      </c>
      <c r="AU8" s="137">
        <v>1</v>
      </c>
      <c r="AW8"/>
      <c r="AX8"/>
      <c r="AY8"/>
    </row>
    <row r="9" spans="1:51" ht="26.25" customHeight="1">
      <c r="B9" s="10"/>
      <c r="D9" s="90"/>
      <c r="E9" s="350"/>
      <c r="F9" s="350"/>
      <c r="G9" s="350"/>
      <c r="H9" s="350"/>
      <c r="I9" s="350"/>
      <c r="J9" s="350"/>
      <c r="K9" s="350"/>
      <c r="L9" s="350"/>
      <c r="M9" s="351"/>
      <c r="N9" s="60"/>
      <c r="O9" s="345"/>
      <c r="P9" s="345"/>
      <c r="Q9" s="345"/>
      <c r="R9" s="345"/>
      <c r="S9" s="345"/>
      <c r="T9" s="345"/>
      <c r="U9" s="345"/>
      <c r="V9" s="344"/>
      <c r="W9" s="344"/>
      <c r="X9" s="344"/>
      <c r="Y9" s="344"/>
      <c r="Z9" s="344"/>
      <c r="AA9" s="344"/>
      <c r="AB9" s="344"/>
      <c r="AC9" s="347"/>
      <c r="AD9" s="347"/>
      <c r="AE9" s="347"/>
      <c r="AF9" s="347"/>
      <c r="AG9" s="347"/>
      <c r="AH9" s="347"/>
      <c r="AI9" s="346">
        <f t="shared" si="0"/>
        <v>0</v>
      </c>
      <c r="AJ9" s="346"/>
      <c r="AK9" s="346"/>
      <c r="AL9" s="346"/>
      <c r="AM9" s="346"/>
      <c r="AN9" s="346"/>
      <c r="AO9" s="346"/>
      <c r="AP9" s="59"/>
      <c r="AR9" s="13"/>
      <c r="AU9" s="67"/>
      <c r="AV9" s="72"/>
      <c r="AW9"/>
      <c r="AX9"/>
      <c r="AY9"/>
    </row>
    <row r="10" spans="1:51" ht="26.25" customHeight="1">
      <c r="B10" s="10"/>
      <c r="D10" s="90"/>
      <c r="E10" s="350"/>
      <c r="F10" s="350"/>
      <c r="G10" s="350"/>
      <c r="H10" s="350"/>
      <c r="I10" s="350"/>
      <c r="J10" s="350"/>
      <c r="K10" s="350"/>
      <c r="L10" s="350"/>
      <c r="M10" s="351"/>
      <c r="N10" s="60"/>
      <c r="O10" s="345"/>
      <c r="P10" s="345"/>
      <c r="Q10" s="345"/>
      <c r="R10" s="345"/>
      <c r="S10" s="345"/>
      <c r="T10" s="345"/>
      <c r="U10" s="345"/>
      <c r="V10" s="344"/>
      <c r="W10" s="344"/>
      <c r="X10" s="344"/>
      <c r="Y10" s="344"/>
      <c r="Z10" s="344"/>
      <c r="AA10" s="344"/>
      <c r="AB10" s="344"/>
      <c r="AC10" s="347"/>
      <c r="AD10" s="347"/>
      <c r="AE10" s="347"/>
      <c r="AF10" s="347"/>
      <c r="AG10" s="347"/>
      <c r="AH10" s="347"/>
      <c r="AI10" s="346">
        <f t="shared" si="0"/>
        <v>0</v>
      </c>
      <c r="AJ10" s="346"/>
      <c r="AK10" s="346"/>
      <c r="AL10" s="346"/>
      <c r="AM10" s="346"/>
      <c r="AN10" s="346"/>
      <c r="AO10" s="346"/>
      <c r="AP10" s="59"/>
      <c r="AR10" s="13"/>
      <c r="AT10" s="203" t="s">
        <v>290</v>
      </c>
      <c r="AU10" s="252"/>
      <c r="AV10" s="98" t="s">
        <v>291</v>
      </c>
      <c r="AW10" s="97" t="s">
        <v>296</v>
      </c>
    </row>
    <row r="11" spans="1:51" ht="26.25" customHeight="1">
      <c r="B11" s="10"/>
      <c r="D11" s="90"/>
      <c r="E11" s="350"/>
      <c r="F11" s="350"/>
      <c r="G11" s="350"/>
      <c r="H11" s="350"/>
      <c r="I11" s="350"/>
      <c r="J11" s="350"/>
      <c r="K11" s="350"/>
      <c r="L11" s="350"/>
      <c r="M11" s="351"/>
      <c r="N11" s="60"/>
      <c r="O11" s="345"/>
      <c r="P11" s="345"/>
      <c r="Q11" s="345"/>
      <c r="R11" s="345"/>
      <c r="S11" s="345"/>
      <c r="T11" s="345"/>
      <c r="U11" s="345"/>
      <c r="V11" s="344"/>
      <c r="W11" s="344"/>
      <c r="X11" s="344"/>
      <c r="Y11" s="344"/>
      <c r="Z11" s="344"/>
      <c r="AA11" s="344"/>
      <c r="AB11" s="344"/>
      <c r="AC11" s="347"/>
      <c r="AD11" s="347"/>
      <c r="AE11" s="347"/>
      <c r="AF11" s="347"/>
      <c r="AG11" s="347"/>
      <c r="AH11" s="347"/>
      <c r="AI11" s="346">
        <f t="shared" si="0"/>
        <v>0</v>
      </c>
      <c r="AJ11" s="346"/>
      <c r="AK11" s="346"/>
      <c r="AL11" s="346"/>
      <c r="AM11" s="346"/>
      <c r="AN11" s="346"/>
      <c r="AO11" s="346"/>
      <c r="AP11" s="59"/>
      <c r="AR11" s="13"/>
      <c r="AT11" s="27" t="s">
        <v>210</v>
      </c>
      <c r="AU11" s="100"/>
      <c r="AV11" s="78">
        <f>IF(AND($AU$8=1,AI17&gt;0),1,0)</f>
        <v>0</v>
      </c>
      <c r="AW11" s="88">
        <v>2</v>
      </c>
    </row>
    <row r="12" spans="1:51" ht="26.25" customHeight="1">
      <c r="B12" s="10"/>
      <c r="D12" s="90"/>
      <c r="E12" s="350"/>
      <c r="F12" s="350"/>
      <c r="G12" s="350"/>
      <c r="H12" s="350"/>
      <c r="I12" s="350"/>
      <c r="J12" s="350"/>
      <c r="K12" s="350"/>
      <c r="L12" s="350"/>
      <c r="M12" s="351"/>
      <c r="N12" s="60"/>
      <c r="O12" s="345"/>
      <c r="P12" s="345"/>
      <c r="Q12" s="345"/>
      <c r="R12" s="345"/>
      <c r="S12" s="345"/>
      <c r="T12" s="345"/>
      <c r="U12" s="345"/>
      <c r="V12" s="344"/>
      <c r="W12" s="344"/>
      <c r="X12" s="344"/>
      <c r="Y12" s="344"/>
      <c r="Z12" s="344"/>
      <c r="AA12" s="344"/>
      <c r="AB12" s="344"/>
      <c r="AC12" s="347"/>
      <c r="AD12" s="347"/>
      <c r="AE12" s="347"/>
      <c r="AF12" s="347"/>
      <c r="AG12" s="347"/>
      <c r="AH12" s="347"/>
      <c r="AI12" s="346">
        <f t="shared" si="0"/>
        <v>0</v>
      </c>
      <c r="AJ12" s="346"/>
      <c r="AK12" s="346"/>
      <c r="AL12" s="346"/>
      <c r="AM12" s="346"/>
      <c r="AN12" s="346"/>
      <c r="AO12" s="346"/>
      <c r="AP12" s="59"/>
      <c r="AR12" s="13"/>
      <c r="AT12" s="32" t="s">
        <v>295</v>
      </c>
      <c r="AU12" s="34"/>
      <c r="AV12" s="78">
        <f>IF(AND($AU$8=2,X26&gt;0),1,0)</f>
        <v>0</v>
      </c>
      <c r="AW12" s="88">
        <v>5</v>
      </c>
    </row>
    <row r="13" spans="1:51" s="110" customFormat="1" ht="26.25" customHeight="1">
      <c r="B13" s="10"/>
      <c r="D13" s="109"/>
      <c r="E13" s="350"/>
      <c r="F13" s="350"/>
      <c r="G13" s="350"/>
      <c r="H13" s="350"/>
      <c r="I13" s="350"/>
      <c r="J13" s="350"/>
      <c r="K13" s="350"/>
      <c r="L13" s="350"/>
      <c r="M13" s="351"/>
      <c r="N13" s="60"/>
      <c r="O13" s="345"/>
      <c r="P13" s="345"/>
      <c r="Q13" s="345"/>
      <c r="R13" s="345"/>
      <c r="S13" s="345"/>
      <c r="T13" s="345"/>
      <c r="U13" s="345"/>
      <c r="V13" s="432"/>
      <c r="W13" s="433"/>
      <c r="X13" s="433"/>
      <c r="Y13" s="433"/>
      <c r="Z13" s="433"/>
      <c r="AA13" s="433"/>
      <c r="AB13" s="434"/>
      <c r="AC13" s="435"/>
      <c r="AD13" s="436"/>
      <c r="AE13" s="436"/>
      <c r="AF13" s="436"/>
      <c r="AG13" s="436"/>
      <c r="AH13" s="437"/>
      <c r="AI13" s="346">
        <f t="shared" si="0"/>
        <v>0</v>
      </c>
      <c r="AJ13" s="346"/>
      <c r="AK13" s="346"/>
      <c r="AL13" s="346"/>
      <c r="AM13" s="346"/>
      <c r="AN13" s="346"/>
      <c r="AO13" s="346"/>
      <c r="AP13" s="59"/>
      <c r="AR13" s="13"/>
      <c r="AT13" s="423" t="s">
        <v>209</v>
      </c>
      <c r="AU13" s="424"/>
      <c r="AV13" s="107">
        <f>IF(AND($AU$8=3,N28&lt;&gt;""),1,0)</f>
        <v>0</v>
      </c>
      <c r="AW13" s="108">
        <v>3</v>
      </c>
    </row>
    <row r="14" spans="1:51" s="110" customFormat="1" ht="26.25" customHeight="1">
      <c r="B14" s="10"/>
      <c r="D14" s="109"/>
      <c r="E14" s="350"/>
      <c r="F14" s="350"/>
      <c r="G14" s="350"/>
      <c r="H14" s="350"/>
      <c r="I14" s="350"/>
      <c r="J14" s="350"/>
      <c r="K14" s="350"/>
      <c r="L14" s="350"/>
      <c r="M14" s="351"/>
      <c r="N14" s="60"/>
      <c r="O14" s="345"/>
      <c r="P14" s="345"/>
      <c r="Q14" s="345"/>
      <c r="R14" s="345"/>
      <c r="S14" s="345"/>
      <c r="T14" s="345"/>
      <c r="U14" s="345"/>
      <c r="V14" s="432"/>
      <c r="W14" s="433"/>
      <c r="X14" s="433"/>
      <c r="Y14" s="433"/>
      <c r="Z14" s="433"/>
      <c r="AA14" s="433"/>
      <c r="AB14" s="434"/>
      <c r="AC14" s="435"/>
      <c r="AD14" s="436"/>
      <c r="AE14" s="436"/>
      <c r="AF14" s="436"/>
      <c r="AG14" s="436"/>
      <c r="AH14" s="437"/>
      <c r="AI14" s="346">
        <f t="shared" si="0"/>
        <v>0</v>
      </c>
      <c r="AJ14" s="346"/>
      <c r="AK14" s="346"/>
      <c r="AL14" s="346"/>
      <c r="AM14" s="346"/>
      <c r="AN14" s="346"/>
      <c r="AO14" s="346"/>
      <c r="AP14" s="59"/>
      <c r="AR14" s="13"/>
      <c r="AT14" s="115"/>
      <c r="AU14" s="115"/>
      <c r="AV14" s="115"/>
      <c r="AW14" s="115"/>
      <c r="AX14" s="115"/>
    </row>
    <row r="15" spans="1:51" s="110" customFormat="1" ht="26.25" customHeight="1">
      <c r="B15" s="10"/>
      <c r="D15" s="109"/>
      <c r="E15" s="350"/>
      <c r="F15" s="350"/>
      <c r="G15" s="350"/>
      <c r="H15" s="350"/>
      <c r="I15" s="350"/>
      <c r="J15" s="350"/>
      <c r="K15" s="350"/>
      <c r="L15" s="350"/>
      <c r="M15" s="351"/>
      <c r="N15" s="60"/>
      <c r="O15" s="345"/>
      <c r="P15" s="345"/>
      <c r="Q15" s="345"/>
      <c r="R15" s="345"/>
      <c r="S15" s="345"/>
      <c r="T15" s="345"/>
      <c r="U15" s="345"/>
      <c r="V15" s="432"/>
      <c r="W15" s="433"/>
      <c r="X15" s="433"/>
      <c r="Y15" s="433"/>
      <c r="Z15" s="433"/>
      <c r="AA15" s="433"/>
      <c r="AB15" s="434"/>
      <c r="AC15" s="435"/>
      <c r="AD15" s="436"/>
      <c r="AE15" s="436"/>
      <c r="AF15" s="436"/>
      <c r="AG15" s="436"/>
      <c r="AH15" s="437"/>
      <c r="AI15" s="346">
        <f t="shared" si="0"/>
        <v>0</v>
      </c>
      <c r="AJ15" s="346"/>
      <c r="AK15" s="346"/>
      <c r="AL15" s="346"/>
      <c r="AM15" s="346"/>
      <c r="AN15" s="346"/>
      <c r="AO15" s="346"/>
      <c r="AP15" s="59"/>
      <c r="AR15" s="13"/>
      <c r="AT15" s="115"/>
      <c r="AU15" s="115"/>
      <c r="AV15" s="115"/>
      <c r="AW15" s="115"/>
      <c r="AX15" s="115"/>
    </row>
    <row r="16" spans="1:51" ht="26.25" customHeight="1">
      <c r="B16" s="10"/>
      <c r="D16" s="90"/>
      <c r="E16" s="350"/>
      <c r="F16" s="350"/>
      <c r="G16" s="350"/>
      <c r="H16" s="350"/>
      <c r="I16" s="350"/>
      <c r="J16" s="350"/>
      <c r="K16" s="350"/>
      <c r="L16" s="350"/>
      <c r="M16" s="351"/>
      <c r="N16" s="60"/>
      <c r="O16" s="345"/>
      <c r="P16" s="345"/>
      <c r="Q16" s="345"/>
      <c r="R16" s="345"/>
      <c r="S16" s="345"/>
      <c r="T16" s="345"/>
      <c r="U16" s="345"/>
      <c r="V16" s="344"/>
      <c r="W16" s="344"/>
      <c r="X16" s="344"/>
      <c r="Y16" s="344"/>
      <c r="Z16" s="344"/>
      <c r="AA16" s="344"/>
      <c r="AB16" s="344"/>
      <c r="AC16" s="347"/>
      <c r="AD16" s="347"/>
      <c r="AE16" s="347"/>
      <c r="AF16" s="347"/>
      <c r="AG16" s="347"/>
      <c r="AH16" s="347"/>
      <c r="AI16" s="346">
        <f t="shared" si="0"/>
        <v>0</v>
      </c>
      <c r="AJ16" s="346"/>
      <c r="AK16" s="346"/>
      <c r="AL16" s="346"/>
      <c r="AM16" s="346"/>
      <c r="AN16" s="346"/>
      <c r="AO16" s="346"/>
      <c r="AP16" s="59"/>
      <c r="AR16" s="13"/>
      <c r="AS16"/>
      <c r="AT16" s="115"/>
      <c r="AU16" s="115"/>
      <c r="AV16" s="115"/>
      <c r="AW16" s="115"/>
      <c r="AX16" s="115"/>
    </row>
    <row r="17" spans="2:51" ht="26.25" customHeight="1" thickBot="1">
      <c r="B17" s="10"/>
      <c r="D17" s="90"/>
      <c r="E17" s="350"/>
      <c r="F17" s="350"/>
      <c r="G17" s="350"/>
      <c r="H17" s="350"/>
      <c r="I17" s="350"/>
      <c r="J17" s="350"/>
      <c r="K17" s="350"/>
      <c r="L17" s="350"/>
      <c r="M17" s="351"/>
      <c r="N17" s="60"/>
      <c r="O17" s="113"/>
      <c r="P17" s="113"/>
      <c r="Q17" s="113"/>
      <c r="R17" s="113"/>
      <c r="S17" s="113"/>
      <c r="T17" s="113"/>
      <c r="U17" s="113"/>
      <c r="V17" s="6"/>
      <c r="W17" s="6"/>
      <c r="X17" s="6"/>
      <c r="Y17" s="6"/>
      <c r="Z17" s="6"/>
      <c r="AA17" s="6"/>
      <c r="AB17" s="9"/>
      <c r="AC17" s="117"/>
      <c r="AD17" s="224" t="s">
        <v>211</v>
      </c>
      <c r="AE17" s="224"/>
      <c r="AF17" s="224"/>
      <c r="AG17" s="224"/>
      <c r="AH17" s="118"/>
      <c r="AI17" s="359">
        <f>INT(SUM(AI7:AI16))</f>
        <v>0</v>
      </c>
      <c r="AJ17" s="360"/>
      <c r="AK17" s="360"/>
      <c r="AL17" s="360"/>
      <c r="AM17" s="360"/>
      <c r="AN17" s="360" t="s">
        <v>306</v>
      </c>
      <c r="AO17" s="361"/>
      <c r="AP17" s="59"/>
      <c r="AR17" s="13"/>
      <c r="AS17"/>
    </row>
    <row r="18" spans="2:51" ht="18" customHeight="1" thickBot="1">
      <c r="B18" s="10"/>
      <c r="D18" s="91"/>
      <c r="E18" s="352"/>
      <c r="F18" s="352"/>
      <c r="G18" s="352"/>
      <c r="H18" s="352"/>
      <c r="I18" s="352"/>
      <c r="J18" s="352"/>
      <c r="K18" s="352"/>
      <c r="L18" s="352"/>
      <c r="M18" s="353"/>
      <c r="N18" s="73"/>
      <c r="O18" s="74"/>
      <c r="P18" s="74"/>
      <c r="Q18" s="74"/>
      <c r="R18" s="7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75"/>
      <c r="AR18" s="13"/>
      <c r="AT18" s="103" t="s">
        <v>297</v>
      </c>
      <c r="AU18" s="65">
        <v>1</v>
      </c>
    </row>
    <row r="19" spans="2:51" ht="12" customHeight="1">
      <c r="B19" s="10"/>
      <c r="D19" s="89" t="s">
        <v>213</v>
      </c>
      <c r="E19" s="348" t="s">
        <v>304</v>
      </c>
      <c r="F19" s="348"/>
      <c r="G19" s="348"/>
      <c r="H19" s="348"/>
      <c r="I19" s="348"/>
      <c r="J19" s="348"/>
      <c r="K19" s="348"/>
      <c r="L19" s="348"/>
      <c r="M19" s="349"/>
      <c r="N19" s="82"/>
      <c r="O19" s="83"/>
      <c r="P19" s="83"/>
      <c r="Q19" s="83"/>
      <c r="R19" s="83"/>
      <c r="S19" s="84"/>
      <c r="T19" s="84"/>
      <c r="U19" s="84"/>
      <c r="V19" s="84"/>
      <c r="W19" s="84"/>
      <c r="X19" s="84"/>
      <c r="Y19" s="84"/>
      <c r="Z19" s="84"/>
      <c r="AA19" s="84"/>
      <c r="AB19" s="84"/>
      <c r="AC19" s="84"/>
      <c r="AD19" s="84"/>
      <c r="AE19" s="84"/>
      <c r="AF19" s="84"/>
      <c r="AG19" s="84"/>
      <c r="AH19" s="84"/>
      <c r="AI19" s="84"/>
      <c r="AJ19" s="84"/>
      <c r="AK19" s="84"/>
      <c r="AL19" s="84"/>
      <c r="AM19" s="84"/>
      <c r="AN19" s="84"/>
      <c r="AO19" s="84"/>
      <c r="AP19" s="66"/>
      <c r="AR19" s="13"/>
      <c r="AT19" s="421" t="s">
        <v>298</v>
      </c>
      <c r="AU19" s="422"/>
    </row>
    <row r="20" spans="2:51" ht="26.25" customHeight="1">
      <c r="B20" s="10"/>
      <c r="D20" s="90"/>
      <c r="E20" s="350"/>
      <c r="F20" s="350"/>
      <c r="G20" s="350"/>
      <c r="H20" s="350"/>
      <c r="I20" s="350"/>
      <c r="J20" s="350"/>
      <c r="K20" s="350"/>
      <c r="L20" s="350"/>
      <c r="M20" s="351"/>
      <c r="N20" s="60"/>
      <c r="O20" s="64"/>
      <c r="P20" s="387" t="s">
        <v>215</v>
      </c>
      <c r="Q20" s="387"/>
      <c r="R20" s="387"/>
      <c r="S20" s="387"/>
      <c r="T20" s="387"/>
      <c r="U20" s="387"/>
      <c r="V20" s="387"/>
      <c r="W20" s="85"/>
      <c r="X20" s="362"/>
      <c r="Y20" s="362"/>
      <c r="Z20" s="362"/>
      <c r="AA20" s="362"/>
      <c r="AB20" s="362"/>
      <c r="AC20" s="362"/>
      <c r="AD20" s="362"/>
      <c r="AE20" s="362"/>
      <c r="AF20" s="362"/>
      <c r="AG20" s="362"/>
      <c r="AH20" s="362"/>
      <c r="AI20" s="362"/>
      <c r="AJ20" s="362"/>
      <c r="AK20" s="362"/>
      <c r="AL20" s="362"/>
      <c r="AM20" s="362"/>
      <c r="AN20" s="362"/>
      <c r="AO20" s="362"/>
      <c r="AP20" s="59"/>
      <c r="AR20" s="13"/>
      <c r="AT20" s="421" t="s">
        <v>299</v>
      </c>
      <c r="AU20" s="422"/>
      <c r="AX20"/>
      <c r="AY20"/>
    </row>
    <row r="21" spans="2:51" ht="15" customHeight="1">
      <c r="B21" s="10"/>
      <c r="D21" s="90"/>
      <c r="E21" s="350"/>
      <c r="F21" s="350"/>
      <c r="G21" s="350"/>
      <c r="H21" s="350"/>
      <c r="I21" s="350"/>
      <c r="J21" s="350"/>
      <c r="K21" s="350"/>
      <c r="L21" s="350"/>
      <c r="M21" s="351"/>
      <c r="N21" s="60"/>
      <c r="O21" s="92"/>
      <c r="P21" s="363" t="s">
        <v>217</v>
      </c>
      <c r="Q21" s="363"/>
      <c r="R21" s="363"/>
      <c r="S21" s="363"/>
      <c r="T21" s="363"/>
      <c r="U21" s="363"/>
      <c r="V21" s="363"/>
      <c r="W21" s="93"/>
      <c r="X21" s="379"/>
      <c r="Y21" s="380"/>
      <c r="Z21" s="380"/>
      <c r="AA21" s="380"/>
      <c r="AB21" s="380"/>
      <c r="AC21" s="380"/>
      <c r="AD21" s="380"/>
      <c r="AE21" s="380"/>
      <c r="AF21" s="380"/>
      <c r="AG21" s="380"/>
      <c r="AH21" s="380"/>
      <c r="AI21" s="380"/>
      <c r="AJ21" s="380"/>
      <c r="AK21" s="380"/>
      <c r="AL21" s="380"/>
      <c r="AM21" s="380"/>
      <c r="AN21" s="383" t="s">
        <v>306</v>
      </c>
      <c r="AO21" s="384"/>
      <c r="AP21" s="59"/>
      <c r="AR21" s="13"/>
      <c r="AT21" s="4" t="s">
        <v>212</v>
      </c>
      <c r="AX21"/>
      <c r="AY21"/>
    </row>
    <row r="22" spans="2:51" ht="15" customHeight="1">
      <c r="B22" s="10"/>
      <c r="D22" s="90"/>
      <c r="E22" s="350"/>
      <c r="F22" s="350"/>
      <c r="G22" s="350"/>
      <c r="H22" s="350"/>
      <c r="I22" s="350"/>
      <c r="J22" s="350"/>
      <c r="K22" s="350"/>
      <c r="L22" s="350"/>
      <c r="M22" s="351"/>
      <c r="N22" s="60"/>
      <c r="O22" s="364" t="s">
        <v>218</v>
      </c>
      <c r="P22" s="365"/>
      <c r="Q22" s="365"/>
      <c r="R22" s="365"/>
      <c r="S22" s="365"/>
      <c r="T22" s="365"/>
      <c r="U22" s="365"/>
      <c r="V22" s="365"/>
      <c r="W22" s="366"/>
      <c r="X22" s="381"/>
      <c r="Y22" s="382"/>
      <c r="Z22" s="382"/>
      <c r="AA22" s="382"/>
      <c r="AB22" s="382"/>
      <c r="AC22" s="382"/>
      <c r="AD22" s="382"/>
      <c r="AE22" s="382"/>
      <c r="AF22" s="382"/>
      <c r="AG22" s="382"/>
      <c r="AH22" s="382"/>
      <c r="AI22" s="382"/>
      <c r="AJ22" s="382"/>
      <c r="AK22" s="382"/>
      <c r="AL22" s="382"/>
      <c r="AM22" s="382"/>
      <c r="AN22" s="385"/>
      <c r="AO22" s="386"/>
      <c r="AP22" s="59"/>
      <c r="AR22" s="13"/>
      <c r="AT22" s="4" t="s">
        <v>214</v>
      </c>
      <c r="AX22"/>
      <c r="AY22"/>
    </row>
    <row r="23" spans="2:51" ht="7.5" customHeight="1">
      <c r="B23" s="10"/>
      <c r="D23" s="90"/>
      <c r="E23" s="350"/>
      <c r="F23" s="350"/>
      <c r="G23" s="350"/>
      <c r="H23" s="350"/>
      <c r="I23" s="350"/>
      <c r="J23" s="350"/>
      <c r="K23" s="350"/>
      <c r="L23" s="350"/>
      <c r="M23" s="351"/>
      <c r="N23" s="60"/>
      <c r="O23" s="46"/>
      <c r="P23" s="46"/>
      <c r="Q23" s="46"/>
      <c r="R23" s="46"/>
      <c r="S23" s="111"/>
      <c r="T23" s="111"/>
      <c r="U23" s="111"/>
      <c r="V23" s="111"/>
      <c r="W23" s="111"/>
      <c r="X23" s="116"/>
      <c r="Y23" s="116"/>
      <c r="Z23" s="116"/>
      <c r="AA23" s="116"/>
      <c r="AB23" s="116"/>
      <c r="AC23" s="116"/>
      <c r="AD23" s="116"/>
      <c r="AE23" s="116"/>
      <c r="AF23" s="116"/>
      <c r="AG23" s="116"/>
      <c r="AH23" s="116"/>
      <c r="AI23" s="116"/>
      <c r="AJ23" s="116"/>
      <c r="AK23" s="116"/>
      <c r="AL23" s="116"/>
      <c r="AM23" s="116"/>
      <c r="AN23" s="116"/>
      <c r="AO23" s="116"/>
      <c r="AP23" s="59"/>
      <c r="AR23" s="13"/>
      <c r="AT23" s="4" t="s">
        <v>216</v>
      </c>
    </row>
    <row r="24" spans="2:51" ht="18" customHeight="1">
      <c r="B24" s="10"/>
      <c r="D24" s="90"/>
      <c r="E24" s="350"/>
      <c r="F24" s="350"/>
      <c r="G24" s="350"/>
      <c r="H24" s="350"/>
      <c r="I24" s="350"/>
      <c r="J24" s="350"/>
      <c r="K24" s="350"/>
      <c r="L24" s="350"/>
      <c r="M24" s="351"/>
      <c r="N24" s="60"/>
      <c r="O24" s="388"/>
      <c r="P24" s="389" t="s">
        <v>221</v>
      </c>
      <c r="Q24" s="389"/>
      <c r="R24" s="389"/>
      <c r="S24" s="389"/>
      <c r="T24" s="389"/>
      <c r="U24" s="389"/>
      <c r="V24" s="389"/>
      <c r="W24" s="391"/>
      <c r="X24" s="367"/>
      <c r="Y24" s="181"/>
      <c r="Z24" s="181"/>
      <c r="AA24" s="181"/>
      <c r="AB24" s="181"/>
      <c r="AC24" s="368"/>
      <c r="AD24" s="372"/>
      <c r="AE24" s="181"/>
      <c r="AF24" s="181"/>
      <c r="AG24" s="181"/>
      <c r="AH24" s="181"/>
      <c r="AI24" s="181"/>
      <c r="AJ24" s="374" t="s">
        <v>222</v>
      </c>
      <c r="AK24" s="375"/>
      <c r="AL24" s="375"/>
      <c r="AM24" s="375"/>
      <c r="AN24" s="375"/>
      <c r="AO24" s="376"/>
      <c r="AP24" s="59"/>
      <c r="AR24" s="13"/>
      <c r="AT24" s="4" t="s">
        <v>219</v>
      </c>
    </row>
    <row r="25" spans="2:51" ht="18" customHeight="1">
      <c r="B25" s="10"/>
      <c r="D25" s="90"/>
      <c r="E25" s="350"/>
      <c r="F25" s="350"/>
      <c r="G25" s="350"/>
      <c r="H25" s="350"/>
      <c r="I25" s="350"/>
      <c r="J25" s="350"/>
      <c r="K25" s="350"/>
      <c r="L25" s="350"/>
      <c r="M25" s="351"/>
      <c r="N25" s="60"/>
      <c r="O25" s="364"/>
      <c r="P25" s="390"/>
      <c r="Q25" s="390"/>
      <c r="R25" s="390"/>
      <c r="S25" s="390"/>
      <c r="T25" s="390"/>
      <c r="U25" s="390"/>
      <c r="V25" s="390"/>
      <c r="W25" s="366"/>
      <c r="X25" s="369"/>
      <c r="Y25" s="370"/>
      <c r="Z25" s="370"/>
      <c r="AA25" s="370"/>
      <c r="AB25" s="370"/>
      <c r="AC25" s="371"/>
      <c r="AD25" s="373"/>
      <c r="AE25" s="370"/>
      <c r="AF25" s="370"/>
      <c r="AG25" s="370"/>
      <c r="AH25" s="370"/>
      <c r="AI25" s="370"/>
      <c r="AJ25" s="377"/>
      <c r="AK25" s="378"/>
      <c r="AL25" s="378"/>
      <c r="AM25" s="378"/>
      <c r="AN25" s="251" t="s">
        <v>307</v>
      </c>
      <c r="AO25" s="252"/>
      <c r="AP25" s="59"/>
      <c r="AR25" s="13"/>
      <c r="AT25" s="4" t="s">
        <v>220</v>
      </c>
    </row>
    <row r="26" spans="2:51" ht="36.75" customHeight="1">
      <c r="B26" s="10"/>
      <c r="D26" s="90"/>
      <c r="E26" s="350"/>
      <c r="F26" s="350"/>
      <c r="G26" s="350"/>
      <c r="H26" s="350"/>
      <c r="I26" s="350"/>
      <c r="J26" s="350"/>
      <c r="K26" s="350"/>
      <c r="L26" s="350"/>
      <c r="M26" s="351"/>
      <c r="N26" s="60"/>
      <c r="O26" s="64"/>
      <c r="P26" s="387" t="s">
        <v>288</v>
      </c>
      <c r="Q26" s="429"/>
      <c r="R26" s="429"/>
      <c r="S26" s="429"/>
      <c r="T26" s="429"/>
      <c r="U26" s="429"/>
      <c r="V26" s="429"/>
      <c r="W26" s="63"/>
      <c r="X26" s="430">
        <f>X21+AJ25</f>
        <v>0</v>
      </c>
      <c r="Y26" s="431"/>
      <c r="Z26" s="431"/>
      <c r="AA26" s="431"/>
      <c r="AB26" s="431"/>
      <c r="AC26" s="431"/>
      <c r="AD26" s="431"/>
      <c r="AE26" s="431"/>
      <c r="AF26" s="431"/>
      <c r="AG26" s="431"/>
      <c r="AH26" s="431"/>
      <c r="AI26" s="431"/>
      <c r="AJ26" s="431"/>
      <c r="AK26" s="431"/>
      <c r="AL26" s="431"/>
      <c r="AM26" s="431"/>
      <c r="AN26" s="431"/>
      <c r="AO26" s="431"/>
      <c r="AP26" s="59"/>
      <c r="AR26" s="13"/>
      <c r="AT26" s="4" t="s">
        <v>223</v>
      </c>
    </row>
    <row r="27" spans="2:51" ht="18" customHeight="1" thickBot="1">
      <c r="B27" s="10"/>
      <c r="D27" s="91"/>
      <c r="E27" s="352"/>
      <c r="F27" s="352"/>
      <c r="G27" s="352"/>
      <c r="H27" s="352"/>
      <c r="I27" s="352"/>
      <c r="J27" s="352"/>
      <c r="K27" s="352"/>
      <c r="L27" s="352"/>
      <c r="M27" s="353"/>
      <c r="N27" s="73"/>
      <c r="O27" s="74"/>
      <c r="P27" s="74"/>
      <c r="Q27" s="74"/>
      <c r="R27" s="7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c r="AO27" s="114"/>
      <c r="AP27" s="75"/>
      <c r="AR27" s="13"/>
      <c r="AT27" s="4" t="s">
        <v>224</v>
      </c>
    </row>
    <row r="28" spans="2:51" ht="78" customHeight="1" thickBot="1">
      <c r="B28" s="10"/>
      <c r="D28" s="94" t="s">
        <v>228</v>
      </c>
      <c r="E28" s="399" t="s">
        <v>229</v>
      </c>
      <c r="F28" s="399"/>
      <c r="G28" s="399"/>
      <c r="H28" s="399"/>
      <c r="I28" s="399"/>
      <c r="J28" s="399"/>
      <c r="K28" s="399"/>
      <c r="L28" s="399"/>
      <c r="M28" s="400"/>
      <c r="N28" s="416"/>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8"/>
      <c r="AQ28" s="15"/>
      <c r="AR28" s="13"/>
      <c r="AT28" s="4" t="s">
        <v>330</v>
      </c>
    </row>
    <row r="29" spans="2:51" ht="22.5" customHeight="1">
      <c r="B29" s="10"/>
      <c r="AR29" s="13"/>
      <c r="AT29" s="4" t="s">
        <v>226</v>
      </c>
    </row>
    <row r="30" spans="2:51" ht="22.5" customHeight="1" thickBot="1">
      <c r="B30" s="10"/>
      <c r="D30" s="4" t="s">
        <v>232</v>
      </c>
      <c r="AR30" s="56"/>
      <c r="AT30" s="4" t="s">
        <v>227</v>
      </c>
    </row>
    <row r="31" spans="2:51" ht="22.5" customHeight="1" thickBot="1">
      <c r="B31" s="10"/>
      <c r="D31" s="58"/>
      <c r="E31" s="392" t="s">
        <v>225</v>
      </c>
      <c r="F31" s="392"/>
      <c r="G31" s="392"/>
      <c r="H31" s="392"/>
      <c r="I31" s="392"/>
      <c r="J31" s="392"/>
      <c r="K31" s="392"/>
      <c r="L31" s="392"/>
      <c r="M31" s="57"/>
      <c r="N31" s="393"/>
      <c r="O31" s="394"/>
      <c r="P31" s="394"/>
      <c r="Q31" s="394"/>
      <c r="R31" s="394"/>
      <c r="S31" s="394"/>
      <c r="T31" s="394"/>
      <c r="U31" s="394"/>
      <c r="V31" s="394"/>
      <c r="W31" s="395" t="s">
        <v>308</v>
      </c>
      <c r="X31" s="395"/>
      <c r="Y31" s="395"/>
      <c r="Z31" s="395"/>
      <c r="AA31" s="395"/>
      <c r="AB31" s="395"/>
      <c r="AC31" s="395"/>
      <c r="AD31" s="395"/>
      <c r="AE31" s="395"/>
      <c r="AF31" s="396"/>
      <c r="AG31" s="397"/>
      <c r="AH31" s="397"/>
      <c r="AI31" s="397"/>
      <c r="AJ31" s="397"/>
      <c r="AK31" s="397"/>
      <c r="AL31" s="397"/>
      <c r="AM31" s="398"/>
      <c r="AN31" s="398"/>
      <c r="AO31" s="398"/>
      <c r="AP31" s="398"/>
      <c r="AQ31" s="77"/>
      <c r="AR31" s="56"/>
      <c r="AT31" s="4" t="s">
        <v>230</v>
      </c>
    </row>
    <row r="32" spans="2:51" ht="22.5" customHeight="1">
      <c r="B32" s="10"/>
      <c r="AR32" s="86"/>
      <c r="AT32" s="4" t="s">
        <v>231</v>
      </c>
    </row>
    <row r="33" spans="2:54" ht="24" customHeight="1" thickBot="1">
      <c r="B33" s="10"/>
      <c r="D33" s="4" t="s">
        <v>236</v>
      </c>
      <c r="AR33" s="87"/>
      <c r="AT33" s="4" t="s">
        <v>233</v>
      </c>
    </row>
    <row r="34" spans="2:54" ht="26.25" customHeight="1">
      <c r="B34" s="10"/>
      <c r="D34" s="425"/>
      <c r="E34" s="426"/>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7" t="s">
        <v>238</v>
      </c>
      <c r="AG34" s="427"/>
      <c r="AH34" s="427"/>
      <c r="AI34" s="428"/>
      <c r="AJ34" s="412"/>
      <c r="AK34" s="412"/>
      <c r="AL34" s="414" t="s">
        <v>239</v>
      </c>
      <c r="AM34" s="414"/>
      <c r="AN34" s="414"/>
      <c r="AO34" s="414"/>
      <c r="AP34" s="415"/>
      <c r="AR34" s="13"/>
      <c r="AT34" s="4" t="s">
        <v>234</v>
      </c>
    </row>
    <row r="35" spans="2:54" ht="26.25" customHeight="1">
      <c r="B35" s="10"/>
      <c r="D35" s="407"/>
      <c r="E35" s="408"/>
      <c r="F35" s="408"/>
      <c r="G35" s="408"/>
      <c r="H35" s="408"/>
      <c r="I35" s="408"/>
      <c r="J35" s="408"/>
      <c r="K35" s="408"/>
      <c r="L35" s="408"/>
      <c r="M35" s="408"/>
      <c r="N35" s="408"/>
      <c r="O35" s="408"/>
      <c r="P35" s="408"/>
      <c r="Q35" s="408"/>
      <c r="R35" s="408"/>
      <c r="S35" s="408"/>
      <c r="T35" s="408"/>
      <c r="U35" s="408"/>
      <c r="V35" s="408"/>
      <c r="W35" s="408"/>
      <c r="X35" s="408"/>
      <c r="Y35" s="408"/>
      <c r="Z35" s="408"/>
      <c r="AA35" s="408"/>
      <c r="AB35" s="408"/>
      <c r="AC35" s="408"/>
      <c r="AD35" s="408"/>
      <c r="AE35" s="408"/>
      <c r="AF35" s="337" t="s">
        <v>238</v>
      </c>
      <c r="AG35" s="337"/>
      <c r="AH35" s="337"/>
      <c r="AI35" s="409"/>
      <c r="AJ35" s="312"/>
      <c r="AK35" s="312"/>
      <c r="AL35" s="419" t="s">
        <v>239</v>
      </c>
      <c r="AM35" s="419"/>
      <c r="AN35" s="419"/>
      <c r="AO35" s="419"/>
      <c r="AP35" s="420"/>
      <c r="AR35" s="13"/>
      <c r="AT35" s="4" t="s">
        <v>235</v>
      </c>
    </row>
    <row r="36" spans="2:54" ht="26.25" customHeight="1">
      <c r="B36" s="10"/>
      <c r="D36" s="407"/>
      <c r="E36" s="408"/>
      <c r="F36" s="408"/>
      <c r="G36" s="408"/>
      <c r="H36" s="408"/>
      <c r="I36" s="408"/>
      <c r="J36" s="408"/>
      <c r="K36" s="408"/>
      <c r="L36" s="408"/>
      <c r="M36" s="408"/>
      <c r="N36" s="408"/>
      <c r="O36" s="408"/>
      <c r="P36" s="408"/>
      <c r="Q36" s="408"/>
      <c r="R36" s="408"/>
      <c r="S36" s="408"/>
      <c r="T36" s="408"/>
      <c r="U36" s="408"/>
      <c r="V36" s="408"/>
      <c r="W36" s="408"/>
      <c r="X36" s="408"/>
      <c r="Y36" s="408"/>
      <c r="Z36" s="408"/>
      <c r="AA36" s="408"/>
      <c r="AB36" s="408"/>
      <c r="AC36" s="408"/>
      <c r="AD36" s="408"/>
      <c r="AE36" s="408"/>
      <c r="AF36" s="337" t="s">
        <v>238</v>
      </c>
      <c r="AG36" s="337"/>
      <c r="AH36" s="337"/>
      <c r="AI36" s="409"/>
      <c r="AJ36" s="312"/>
      <c r="AK36" s="312"/>
      <c r="AL36" s="419" t="s">
        <v>239</v>
      </c>
      <c r="AM36" s="419"/>
      <c r="AN36" s="419"/>
      <c r="AO36" s="419"/>
      <c r="AP36" s="420"/>
      <c r="AR36" s="13"/>
      <c r="AT36" s="4" t="s">
        <v>237</v>
      </c>
    </row>
    <row r="37" spans="2:54" ht="26.25" customHeight="1">
      <c r="B37" s="10"/>
      <c r="D37" s="407"/>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337" t="s">
        <v>238</v>
      </c>
      <c r="AG37" s="337"/>
      <c r="AH37" s="337"/>
      <c r="AI37" s="409"/>
      <c r="AJ37" s="312"/>
      <c r="AK37" s="312"/>
      <c r="AL37" s="419" t="s">
        <v>239</v>
      </c>
      <c r="AM37" s="419"/>
      <c r="AN37" s="419"/>
      <c r="AO37" s="419"/>
      <c r="AP37" s="420"/>
      <c r="AR37" s="13"/>
    </row>
    <row r="38" spans="2:54" ht="26.25" customHeight="1" thickBot="1">
      <c r="B38" s="10"/>
      <c r="D38" s="401"/>
      <c r="E38" s="402"/>
      <c r="F38" s="402"/>
      <c r="G38" s="402"/>
      <c r="H38" s="402"/>
      <c r="I38" s="402"/>
      <c r="J38" s="402"/>
      <c r="K38" s="402"/>
      <c r="L38" s="402"/>
      <c r="M38" s="402"/>
      <c r="N38" s="402"/>
      <c r="O38" s="402"/>
      <c r="P38" s="402"/>
      <c r="Q38" s="402"/>
      <c r="R38" s="402"/>
      <c r="S38" s="402"/>
      <c r="T38" s="402"/>
      <c r="U38" s="402"/>
      <c r="V38" s="402"/>
      <c r="W38" s="402"/>
      <c r="X38" s="402"/>
      <c r="Y38" s="402"/>
      <c r="Z38" s="402"/>
      <c r="AA38" s="402"/>
      <c r="AB38" s="402"/>
      <c r="AC38" s="402"/>
      <c r="AD38" s="402"/>
      <c r="AE38" s="402"/>
      <c r="AF38" s="403" t="s">
        <v>238</v>
      </c>
      <c r="AG38" s="403"/>
      <c r="AH38" s="403"/>
      <c r="AI38" s="404"/>
      <c r="AJ38" s="413"/>
      <c r="AK38" s="413"/>
      <c r="AL38" s="410" t="s">
        <v>239</v>
      </c>
      <c r="AM38" s="410"/>
      <c r="AN38" s="410"/>
      <c r="AO38" s="410"/>
      <c r="AP38" s="411"/>
      <c r="AR38" s="13"/>
    </row>
    <row r="39" spans="2:54" ht="17.25" customHeight="1">
      <c r="B39" s="10"/>
      <c r="D39" s="405" t="s">
        <v>240</v>
      </c>
      <c r="E39" s="405"/>
      <c r="F39" s="405"/>
      <c r="G39" s="405"/>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13"/>
    </row>
    <row r="40" spans="2:54" ht="5.25" customHeight="1">
      <c r="B40" s="55"/>
      <c r="C40" s="54"/>
      <c r="D40" s="406"/>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c r="AD40" s="406"/>
      <c r="AE40" s="406"/>
      <c r="AF40" s="406"/>
      <c r="AG40" s="406"/>
      <c r="AH40" s="406"/>
      <c r="AI40" s="406"/>
      <c r="AJ40" s="406"/>
      <c r="AK40" s="406"/>
      <c r="AL40" s="406"/>
      <c r="AM40" s="406"/>
      <c r="AN40" s="406"/>
      <c r="AO40" s="406"/>
      <c r="AP40" s="406"/>
      <c r="AQ40" s="406"/>
      <c r="AR40" s="34"/>
    </row>
    <row r="41" spans="2:54" ht="19.5" customHeight="1">
      <c r="D41" s="46"/>
      <c r="P41" s="323"/>
      <c r="Q41" s="323"/>
      <c r="R41" s="323"/>
      <c r="Y41" s="80"/>
      <c r="Z41" s="80"/>
      <c r="AA41" s="80"/>
      <c r="AB41" s="80"/>
      <c r="AC41" s="80"/>
      <c r="AD41" s="80"/>
      <c r="AE41" s="80"/>
      <c r="AF41" s="80"/>
      <c r="AG41" s="80"/>
      <c r="AH41" s="80"/>
      <c r="AI41" s="80"/>
      <c r="AJ41" s="80"/>
      <c r="AK41" s="80"/>
      <c r="AL41" s="80"/>
      <c r="AM41" s="80"/>
      <c r="AN41" s="80"/>
      <c r="AO41" s="80"/>
      <c r="AP41" s="80"/>
      <c r="AQ41" s="46" t="s">
        <v>106</v>
      </c>
    </row>
    <row r="42" spans="2:54" ht="19.5" customHeight="1">
      <c r="D42" s="46"/>
      <c r="P42" s="323"/>
      <c r="Q42" s="323"/>
      <c r="R42" s="323"/>
      <c r="Y42" s="324"/>
      <c r="Z42" s="324"/>
      <c r="AA42" s="324"/>
      <c r="AB42" s="324"/>
      <c r="AC42" s="324"/>
      <c r="AD42" s="324"/>
      <c r="AE42" s="324"/>
      <c r="AF42" s="324"/>
      <c r="AG42" s="324"/>
      <c r="AH42" s="324"/>
      <c r="AI42" s="324"/>
      <c r="AJ42" s="324"/>
      <c r="AK42" s="324"/>
      <c r="AL42" s="324"/>
      <c r="AM42" s="324"/>
      <c r="AN42" s="324"/>
      <c r="AO42" s="324"/>
      <c r="AP42" s="324"/>
      <c r="AQ42" s="80"/>
    </row>
    <row r="43" spans="2:54" ht="19.5" customHeight="1"/>
    <row r="44" spans="2:54" ht="19.5" customHeight="1"/>
    <row r="45" spans="2:54" s="51" customFormat="1" ht="13.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T45" s="4"/>
      <c r="AU45" s="4"/>
      <c r="AV45" s="4"/>
      <c r="AW45" s="4"/>
      <c r="AX45" s="4"/>
      <c r="AY45" s="4"/>
      <c r="AZ45" s="4"/>
      <c r="BA45" s="4"/>
      <c r="BB45" s="4"/>
    </row>
    <row r="46" spans="2:54" s="51" customFormat="1" ht="13.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T46" s="4"/>
      <c r="AU46" s="4"/>
    </row>
    <row r="47" spans="2:54" s="51" customFormat="1" ht="3.75" customHeight="1">
      <c r="B47" s="4"/>
      <c r="C47" s="4"/>
      <c r="D47" s="4"/>
      <c r="E47" s="4"/>
      <c r="F47" s="4"/>
      <c r="G47" s="4"/>
      <c r="H47" s="4"/>
      <c r="I47" s="4"/>
      <c r="J47" s="4"/>
      <c r="K47" s="4"/>
      <c r="L47" s="4"/>
      <c r="M47" s="4"/>
      <c r="N47" s="4"/>
      <c r="O47" s="4"/>
      <c r="P47" s="4"/>
      <c r="Q47" s="4"/>
      <c r="R47" s="4"/>
      <c r="S47" s="4"/>
      <c r="T47" s="4"/>
      <c r="U47" s="4"/>
      <c r="V47" s="4"/>
      <c r="W47" s="4"/>
      <c r="X47" s="4"/>
      <c r="Y47" s="46"/>
      <c r="Z47" s="4"/>
      <c r="AA47" s="4"/>
      <c r="AB47" s="4"/>
      <c r="AC47" s="4"/>
      <c r="AD47" s="4"/>
      <c r="AE47" s="4"/>
      <c r="AF47" s="4"/>
      <c r="AG47" s="4"/>
      <c r="AH47" s="4"/>
      <c r="AI47" s="4"/>
      <c r="AJ47" s="4"/>
      <c r="AK47" s="4"/>
      <c r="AL47" s="4"/>
      <c r="AM47" s="4"/>
      <c r="AN47" s="4"/>
      <c r="AO47" s="4"/>
      <c r="AP47" s="4"/>
      <c r="AQ47" s="4"/>
      <c r="AR47" s="4"/>
      <c r="AU47" s="4"/>
    </row>
    <row r="48" spans="2:54" ht="12" customHeight="1">
      <c r="AT48" s="51"/>
      <c r="AU48" s="51"/>
      <c r="AV48" s="51"/>
      <c r="AW48" s="51"/>
      <c r="AX48" s="51"/>
      <c r="AY48" s="51"/>
      <c r="AZ48" s="51"/>
      <c r="BA48" s="51"/>
      <c r="BB48" s="51"/>
    </row>
    <row r="49" spans="46:47" ht="18" customHeight="1">
      <c r="AT49" s="51"/>
      <c r="AU49" s="51"/>
    </row>
    <row r="50" spans="46:47" ht="12" customHeight="1">
      <c r="AU50" s="51"/>
    </row>
    <row r="51" spans="46:47" ht="12" customHeight="1"/>
  </sheetData>
  <sheetProtection algorithmName="SHA-512" hashValue="8+7WUSmzGSp4C6nvEgbWq6Yu9E98wgaj6fcg4QptWnRNUsRCf5X1FHAMi7SH2yG+0BLefJnz/WsJUubRlvu2fw==" saltValue="K9ZvolS8Rnxy42SmZfANyQ==" spinCount="100000" sheet="1" objects="1" scenarios="1" selectLockedCells="1"/>
  <mergeCells count="101">
    <mergeCell ref="E19:M27"/>
    <mergeCell ref="AL35:AP35"/>
    <mergeCell ref="AL36:AP36"/>
    <mergeCell ref="AL37:AP37"/>
    <mergeCell ref="AT10:AU10"/>
    <mergeCell ref="AT19:AU19"/>
    <mergeCell ref="AT20:AU20"/>
    <mergeCell ref="AT13:AU13"/>
    <mergeCell ref="P41:R41"/>
    <mergeCell ref="D34:AE34"/>
    <mergeCell ref="AF34:AI34"/>
    <mergeCell ref="D35:AE35"/>
    <mergeCell ref="AF35:AI35"/>
    <mergeCell ref="P26:V26"/>
    <mergeCell ref="X26:AO26"/>
    <mergeCell ref="O13:U13"/>
    <mergeCell ref="V13:AB13"/>
    <mergeCell ref="O14:U14"/>
    <mergeCell ref="O15:U15"/>
    <mergeCell ref="V14:AB14"/>
    <mergeCell ref="V15:AB15"/>
    <mergeCell ref="AC13:AH13"/>
    <mergeCell ref="AC14:AH14"/>
    <mergeCell ref="AC15:AH15"/>
    <mergeCell ref="E31:L31"/>
    <mergeCell ref="N31:V31"/>
    <mergeCell ref="W31:AE31"/>
    <mergeCell ref="AF31:AL31"/>
    <mergeCell ref="AM31:AP31"/>
    <mergeCell ref="P42:R42"/>
    <mergeCell ref="Y42:AP42"/>
    <mergeCell ref="E28:M28"/>
    <mergeCell ref="D38:AE38"/>
    <mergeCell ref="AF38:AI38"/>
    <mergeCell ref="D39:AQ39"/>
    <mergeCell ref="D40:AQ40"/>
    <mergeCell ref="D36:AE36"/>
    <mergeCell ref="AF36:AI36"/>
    <mergeCell ref="D37:AE37"/>
    <mergeCell ref="AF37:AI37"/>
    <mergeCell ref="AL38:AP38"/>
    <mergeCell ref="AJ34:AK34"/>
    <mergeCell ref="AJ35:AK35"/>
    <mergeCell ref="AJ36:AK36"/>
    <mergeCell ref="AJ37:AK37"/>
    <mergeCell ref="AJ38:AK38"/>
    <mergeCell ref="AL34:AP34"/>
    <mergeCell ref="N28:AP28"/>
    <mergeCell ref="AD17:AG17"/>
    <mergeCell ref="AI17:AM17"/>
    <mergeCell ref="AN17:AO17"/>
    <mergeCell ref="X20:AO20"/>
    <mergeCell ref="P21:V21"/>
    <mergeCell ref="O22:W22"/>
    <mergeCell ref="X24:AC25"/>
    <mergeCell ref="AD24:AI25"/>
    <mergeCell ref="AJ24:AO24"/>
    <mergeCell ref="AJ25:AM25"/>
    <mergeCell ref="AN25:AO25"/>
    <mergeCell ref="X21:AM22"/>
    <mergeCell ref="AN21:AO22"/>
    <mergeCell ref="P20:V20"/>
    <mergeCell ref="O24:O25"/>
    <mergeCell ref="P24:V25"/>
    <mergeCell ref="W24:W25"/>
    <mergeCell ref="V12:AB12"/>
    <mergeCell ref="AC12:AH12"/>
    <mergeCell ref="AI12:AO12"/>
    <mergeCell ref="AC11:AH11"/>
    <mergeCell ref="AI11:AO11"/>
    <mergeCell ref="O16:U16"/>
    <mergeCell ref="V16:AB16"/>
    <mergeCell ref="AC16:AH16"/>
    <mergeCell ref="AI16:AO16"/>
    <mergeCell ref="AI14:AO14"/>
    <mergeCell ref="AI15:AO15"/>
    <mergeCell ref="AI13:AO13"/>
    <mergeCell ref="V9:AB9"/>
    <mergeCell ref="O11:U11"/>
    <mergeCell ref="V11:AB11"/>
    <mergeCell ref="AI7:AO7"/>
    <mergeCell ref="AC9:AH9"/>
    <mergeCell ref="AI9:AO9"/>
    <mergeCell ref="AI10:AO10"/>
    <mergeCell ref="E5:M18"/>
    <mergeCell ref="P6:T6"/>
    <mergeCell ref="W6:AA6"/>
    <mergeCell ref="AD6:AG6"/>
    <mergeCell ref="AI6:AO6"/>
    <mergeCell ref="O7:U7"/>
    <mergeCell ref="V7:AB7"/>
    <mergeCell ref="AC7:AH7"/>
    <mergeCell ref="O8:U8"/>
    <mergeCell ref="V8:AB8"/>
    <mergeCell ref="AC8:AH8"/>
    <mergeCell ref="AI8:AO8"/>
    <mergeCell ref="O9:U9"/>
    <mergeCell ref="O10:U10"/>
    <mergeCell ref="V10:AB10"/>
    <mergeCell ref="AC10:AH10"/>
    <mergeCell ref="O12:U12"/>
  </mergeCells>
  <phoneticPr fontId="1"/>
  <dataValidations count="2">
    <dataValidation operator="greaterThanOrEqual" allowBlank="1" showInputMessage="1" showErrorMessage="1" sqref="AJ24:AJ25 AK24:AM24 AN24:AN25 AO24"/>
    <dataValidation type="list" allowBlank="1" showInputMessage="1" showErrorMessage="1" sqref="O7:U16">
      <formula1>$AT$21:$AT$36</formula1>
    </dataValidation>
  </dataValidations>
  <pageMargins left="0.47244094488188981" right="0.19685039370078741" top="0.62992125984251968" bottom="0.31496062992125984" header="0.43307086614173229" footer="0.19685039370078741"/>
  <pageSetup paperSize="9" scale="95"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Option Button 3">
              <controlPr defaultSize="0" autoFill="0" autoLine="0" autoPict="0">
                <anchor moveWithCells="1">
                  <from>
                    <xdr:col>24</xdr:col>
                    <xdr:colOff>142875</xdr:colOff>
                    <xdr:row>23</xdr:row>
                    <xdr:rowOff>142875</xdr:rowOff>
                  </from>
                  <to>
                    <xdr:col>27</xdr:col>
                    <xdr:colOff>161925</xdr:colOff>
                    <xdr:row>24</xdr:row>
                    <xdr:rowOff>114300</xdr:rowOff>
                  </to>
                </anchor>
              </controlPr>
            </control>
          </mc:Choice>
        </mc:AlternateContent>
        <mc:AlternateContent xmlns:mc="http://schemas.openxmlformats.org/markup-compatibility/2006">
          <mc:Choice Requires="x14">
            <control shapeId="24580" r:id="rId5" name="Option Button 4">
              <controlPr defaultSize="0" autoFill="0" autoLine="0" autoPict="0">
                <anchor moveWithCells="1">
                  <from>
                    <xdr:col>30</xdr:col>
                    <xdr:colOff>152400</xdr:colOff>
                    <xdr:row>23</xdr:row>
                    <xdr:rowOff>104775</xdr:rowOff>
                  </from>
                  <to>
                    <xdr:col>33</xdr:col>
                    <xdr:colOff>38100</xdr:colOff>
                    <xdr:row>24</xdr:row>
                    <xdr:rowOff>142875</xdr:rowOff>
                  </to>
                </anchor>
              </controlPr>
            </control>
          </mc:Choice>
        </mc:AlternateContent>
        <mc:AlternateContent xmlns:mc="http://schemas.openxmlformats.org/markup-compatibility/2006">
          <mc:Choice Requires="x14">
            <control shapeId="24582" r:id="rId6" name="Group Box 6">
              <controlPr defaultSize="0" autoFill="0" autoPict="0">
                <anchor moveWithCells="1">
                  <from>
                    <xdr:col>0</xdr:col>
                    <xdr:colOff>152400</xdr:colOff>
                    <xdr:row>7</xdr:row>
                    <xdr:rowOff>180975</xdr:rowOff>
                  </from>
                  <to>
                    <xdr:col>14</xdr:col>
                    <xdr:colOff>142875</xdr:colOff>
                    <xdr:row>28</xdr:row>
                    <xdr:rowOff>152400</xdr:rowOff>
                  </to>
                </anchor>
              </controlPr>
            </control>
          </mc:Choice>
        </mc:AlternateContent>
        <mc:AlternateContent xmlns:mc="http://schemas.openxmlformats.org/markup-compatibility/2006">
          <mc:Choice Requires="x14">
            <control shapeId="24584" r:id="rId7" name="Option Button 8">
              <controlPr defaultSize="0" autoFill="0" autoLine="0" autoPict="0" altText="オプション 1">
                <anchor moveWithCells="1">
                  <from>
                    <xdr:col>3</xdr:col>
                    <xdr:colOff>9525</xdr:colOff>
                    <xdr:row>9</xdr:row>
                    <xdr:rowOff>276225</xdr:rowOff>
                  </from>
                  <to>
                    <xdr:col>4</xdr:col>
                    <xdr:colOff>114300</xdr:colOff>
                    <xdr:row>10</xdr:row>
                    <xdr:rowOff>323850</xdr:rowOff>
                  </to>
                </anchor>
              </controlPr>
            </control>
          </mc:Choice>
        </mc:AlternateContent>
        <mc:AlternateContent xmlns:mc="http://schemas.openxmlformats.org/markup-compatibility/2006">
          <mc:Choice Requires="x14">
            <control shapeId="24585" r:id="rId8" name="Option Button 9">
              <controlPr defaultSize="0" autoFill="0" autoLine="0" autoPict="0" altText="オプション 1">
                <anchor moveWithCells="1">
                  <from>
                    <xdr:col>3</xdr:col>
                    <xdr:colOff>19050</xdr:colOff>
                    <xdr:row>20</xdr:row>
                    <xdr:rowOff>171450</xdr:rowOff>
                  </from>
                  <to>
                    <xdr:col>4</xdr:col>
                    <xdr:colOff>123825</xdr:colOff>
                    <xdr:row>23</xdr:row>
                    <xdr:rowOff>76200</xdr:rowOff>
                  </to>
                </anchor>
              </controlPr>
            </control>
          </mc:Choice>
        </mc:AlternateContent>
        <mc:AlternateContent xmlns:mc="http://schemas.openxmlformats.org/markup-compatibility/2006">
          <mc:Choice Requires="x14">
            <control shapeId="24589" r:id="rId9" name="Group Box 13">
              <controlPr defaultSize="0" autoFill="0" autoPict="0">
                <anchor moveWithCells="1">
                  <from>
                    <xdr:col>24</xdr:col>
                    <xdr:colOff>47625</xdr:colOff>
                    <xdr:row>23</xdr:row>
                    <xdr:rowOff>38100</xdr:rowOff>
                  </from>
                  <to>
                    <xdr:col>34</xdr:col>
                    <xdr:colOff>76200</xdr:colOff>
                    <xdr:row>24</xdr:row>
                    <xdr:rowOff>219075</xdr:rowOff>
                  </to>
                </anchor>
              </controlPr>
            </control>
          </mc:Choice>
        </mc:AlternateContent>
        <mc:AlternateContent xmlns:mc="http://schemas.openxmlformats.org/markup-compatibility/2006">
          <mc:Choice Requires="x14">
            <control shapeId="24591" r:id="rId10" name="Option Button 15">
              <controlPr defaultSize="0" autoFill="0" autoLine="0" autoPict="0" altText="オプション 1">
                <anchor moveWithCells="1">
                  <from>
                    <xdr:col>3</xdr:col>
                    <xdr:colOff>19050</xdr:colOff>
                    <xdr:row>27</xdr:row>
                    <xdr:rowOff>285750</xdr:rowOff>
                  </from>
                  <to>
                    <xdr:col>4</xdr:col>
                    <xdr:colOff>123825</xdr:colOff>
                    <xdr:row>27</xdr:row>
                    <xdr:rowOff>676275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42"/>
  <sheetViews>
    <sheetView showGridLines="0" view="pageBreakPreview" zoomScaleNormal="85" workbookViewId="0">
      <selection activeCell="Z12" sqref="Z12:AE12"/>
    </sheetView>
  </sheetViews>
  <sheetFormatPr defaultColWidth="8.125" defaultRowHeight="12"/>
  <cols>
    <col min="1" max="1" width="2.125" style="113" customWidth="1"/>
    <col min="2" max="2" width="0.625" style="113" customWidth="1"/>
    <col min="3" max="14" width="2.125" style="113" customWidth="1"/>
    <col min="15" max="15" width="6.25" style="113" customWidth="1"/>
    <col min="16" max="43" width="2.125" style="113" customWidth="1"/>
    <col min="44" max="44" width="0.625" style="113" customWidth="1"/>
    <col min="45" max="45" width="2.125" style="113" customWidth="1"/>
    <col min="46" max="46" width="8.625" style="113" hidden="1" customWidth="1"/>
    <col min="47" max="47" width="7.75" style="113" hidden="1" customWidth="1"/>
    <col min="48" max="16384" width="8.125" style="113"/>
  </cols>
  <sheetData>
    <row r="1" spans="1:47">
      <c r="A1" s="113" t="s">
        <v>311</v>
      </c>
    </row>
    <row r="2" spans="1:47" ht="3.75" customHeight="1">
      <c r="B2" s="5"/>
      <c r="C2" s="6"/>
      <c r="D2" s="6"/>
      <c r="E2" s="6"/>
      <c r="F2" s="7"/>
      <c r="G2" s="181"/>
      <c r="H2" s="181"/>
      <c r="I2" s="181"/>
      <c r="J2" s="8"/>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9"/>
    </row>
    <row r="3" spans="1:47" ht="18" customHeight="1">
      <c r="B3" s="10"/>
      <c r="F3" s="11"/>
      <c r="G3" s="120"/>
      <c r="H3" s="120"/>
      <c r="I3" s="120"/>
      <c r="J3" s="12"/>
      <c r="AR3" s="13"/>
      <c r="AT3" s="124" t="e">
        <f>IF(その1!AC24=0,"",その1!AC35/SUM(その1!AC25:'その1'!AC35)*100)</f>
        <v>#DIV/0!</v>
      </c>
      <c r="AU3" s="9" t="e">
        <f>IF(AT3="","",IF(AT3&gt;=50,1,0))</f>
        <v>#DIV/0!</v>
      </c>
    </row>
    <row r="4" spans="1:47" ht="33" customHeight="1">
      <c r="B4" s="10"/>
      <c r="D4" s="182" t="s">
        <v>312</v>
      </c>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182"/>
      <c r="AL4" s="182"/>
      <c r="AM4" s="182"/>
      <c r="AN4" s="182"/>
      <c r="AO4" s="182"/>
      <c r="AP4" s="182"/>
      <c r="AQ4" s="119"/>
      <c r="AR4" s="13"/>
      <c r="AT4" s="125"/>
      <c r="AU4" s="6"/>
    </row>
    <row r="5" spans="1:47" ht="33" customHeight="1">
      <c r="B5" s="10"/>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3"/>
      <c r="AT5" s="126"/>
    </row>
    <row r="6" spans="1:47" ht="6.75" customHeight="1">
      <c r="B6" s="10"/>
      <c r="AR6" s="13"/>
    </row>
    <row r="7" spans="1:47" ht="18" customHeight="1">
      <c r="B7" s="10"/>
      <c r="D7" s="113" t="s">
        <v>313</v>
      </c>
      <c r="AR7" s="13"/>
    </row>
    <row r="8" spans="1:47" ht="18" customHeight="1">
      <c r="B8" s="10"/>
      <c r="AS8" s="10"/>
    </row>
    <row r="9" spans="1:47" ht="18" customHeight="1">
      <c r="B9" s="10"/>
      <c r="D9" s="472" t="s">
        <v>314</v>
      </c>
      <c r="E9" s="477"/>
      <c r="F9" s="477"/>
      <c r="G9" s="477"/>
      <c r="H9" s="477"/>
      <c r="I9" s="477"/>
      <c r="J9" s="477"/>
      <c r="K9" s="472" t="str">
        <f>IF(その1!P21="F35","熱供給事業所であるため","建物の延べ面積の用途別内訳から判断すると")</f>
        <v>建物の延べ面積の用途別内訳から判断すると</v>
      </c>
      <c r="L9" s="477"/>
      <c r="M9" s="477"/>
      <c r="N9" s="477"/>
      <c r="O9" s="477"/>
      <c r="P9" s="477"/>
      <c r="Q9" s="477"/>
      <c r="R9" s="477"/>
      <c r="S9" s="477"/>
      <c r="T9" s="477"/>
      <c r="U9" s="477"/>
      <c r="V9" s="477"/>
      <c r="W9" s="477"/>
      <c r="X9" s="477"/>
      <c r="Y9" s="477"/>
      <c r="Z9" s="477"/>
      <c r="AA9" s="477"/>
      <c r="AB9" s="127"/>
      <c r="AC9" s="127"/>
      <c r="AD9" s="127"/>
      <c r="AS9" s="10"/>
    </row>
    <row r="10" spans="1:47" ht="18" customHeight="1">
      <c r="B10" s="10"/>
      <c r="E10" s="127"/>
      <c r="F10" s="423" t="str">
        <f>IF(COUNTA(その1!$P$21)+COUNT($AT$3)=2,IF(COUNTIF(その1!$P$21,"F35")&gt;0,"第一区分事業所",IF($AU$3&gt;0,"第二区分事業所","第一区分事業所")),"")</f>
        <v/>
      </c>
      <c r="G10" s="478"/>
      <c r="H10" s="478"/>
      <c r="I10" s="478"/>
      <c r="J10" s="478"/>
      <c r="K10" s="424"/>
      <c r="L10" s="113" t="s">
        <v>315</v>
      </c>
      <c r="R10" s="127"/>
      <c r="S10" s="127"/>
      <c r="T10" s="127"/>
      <c r="U10" s="127"/>
      <c r="V10" s="127"/>
      <c r="W10" s="127"/>
      <c r="X10" s="127"/>
      <c r="Y10" s="127"/>
      <c r="Z10" s="127"/>
      <c r="AA10" s="127"/>
      <c r="AB10" s="127"/>
      <c r="AC10" s="127"/>
      <c r="AD10" s="127"/>
      <c r="AS10" s="10"/>
    </row>
    <row r="11" spans="1:47" ht="18" customHeight="1">
      <c r="B11" s="10"/>
      <c r="AR11" s="13"/>
    </row>
    <row r="12" spans="1:47" ht="18" customHeight="1">
      <c r="B12" s="10"/>
      <c r="D12" s="472" t="s">
        <v>316</v>
      </c>
      <c r="E12" s="472"/>
      <c r="F12" s="472"/>
      <c r="G12" s="472"/>
      <c r="H12" s="472"/>
      <c r="I12" s="472"/>
      <c r="J12" s="472"/>
      <c r="K12" s="472"/>
      <c r="L12" s="472"/>
      <c r="M12" s="472"/>
      <c r="N12" s="472"/>
      <c r="O12" s="472"/>
      <c r="P12" s="472"/>
      <c r="Q12" s="472"/>
      <c r="R12" s="472"/>
      <c r="S12" s="472"/>
      <c r="T12" s="472"/>
      <c r="U12" s="472"/>
      <c r="V12" s="472"/>
      <c r="W12" s="472"/>
      <c r="X12" s="472"/>
      <c r="Y12" s="473"/>
      <c r="Z12" s="474"/>
      <c r="AA12" s="475"/>
      <c r="AB12" s="475"/>
      <c r="AC12" s="475"/>
      <c r="AD12" s="475"/>
      <c r="AE12" s="476"/>
      <c r="AF12" s="113" t="s">
        <v>317</v>
      </c>
      <c r="AR12" s="13"/>
    </row>
    <row r="13" spans="1:47" ht="18" customHeight="1" thickBot="1">
      <c r="B13" s="10"/>
      <c r="AR13" s="13"/>
    </row>
    <row r="14" spans="1:47" ht="18.75" customHeight="1">
      <c r="B14" s="10"/>
      <c r="D14" s="454" t="s">
        <v>318</v>
      </c>
      <c r="E14" s="455"/>
      <c r="F14" s="455"/>
      <c r="G14" s="455"/>
      <c r="H14" s="455"/>
      <c r="I14" s="455"/>
      <c r="J14" s="455"/>
      <c r="K14" s="455"/>
      <c r="L14" s="455"/>
      <c r="M14" s="455"/>
      <c r="N14" s="455"/>
      <c r="O14" s="455"/>
      <c r="P14" s="455"/>
      <c r="Q14" s="455"/>
      <c r="R14" s="455"/>
      <c r="S14" s="455"/>
      <c r="T14" s="455"/>
      <c r="U14" s="455"/>
      <c r="V14" s="455"/>
      <c r="W14" s="455"/>
      <c r="X14" s="455"/>
      <c r="Y14" s="455"/>
      <c r="Z14" s="455"/>
      <c r="AA14" s="455"/>
      <c r="AB14" s="455"/>
      <c r="AC14" s="455"/>
      <c r="AD14" s="455"/>
      <c r="AE14" s="455"/>
      <c r="AF14" s="455"/>
      <c r="AG14" s="455"/>
      <c r="AH14" s="455"/>
      <c r="AI14" s="455"/>
      <c r="AJ14" s="455"/>
      <c r="AK14" s="455"/>
      <c r="AL14" s="455"/>
      <c r="AM14" s="455"/>
      <c r="AN14" s="455"/>
      <c r="AO14" s="455"/>
      <c r="AP14" s="456"/>
      <c r="AQ14" s="120"/>
      <c r="AR14" s="13"/>
    </row>
    <row r="15" spans="1:47" ht="24" customHeight="1">
      <c r="B15" s="10"/>
      <c r="D15" s="457" t="str">
        <f>IF(ISBLANK(Z12),"",IF(EXACT(F10,Z12),"","お考えの事業所区分が、面積による算定結果と異なりますので、記入要領をご覧頂いたうえ、「特定温室効果ガス排出量に関する報告書」をご提出ください。ご提出がない場合には面積から事業所区分が決定されます。"))</f>
        <v/>
      </c>
      <c r="E15" s="458"/>
      <c r="F15" s="458"/>
      <c r="G15" s="458"/>
      <c r="H15" s="458"/>
      <c r="I15" s="458"/>
      <c r="J15" s="458"/>
      <c r="K15" s="458"/>
      <c r="L15" s="458"/>
      <c r="M15" s="458"/>
      <c r="N15" s="458"/>
      <c r="O15" s="458"/>
      <c r="P15" s="459"/>
      <c r="Q15" s="459"/>
      <c r="R15" s="459"/>
      <c r="S15" s="459"/>
      <c r="T15" s="459"/>
      <c r="U15" s="459"/>
      <c r="V15" s="459"/>
      <c r="W15" s="459"/>
      <c r="X15" s="459"/>
      <c r="Y15" s="459"/>
      <c r="Z15" s="459"/>
      <c r="AA15" s="459"/>
      <c r="AB15" s="459"/>
      <c r="AC15" s="459"/>
      <c r="AD15" s="459"/>
      <c r="AE15" s="459"/>
      <c r="AF15" s="459"/>
      <c r="AG15" s="459"/>
      <c r="AH15" s="459"/>
      <c r="AI15" s="459"/>
      <c r="AJ15" s="459"/>
      <c r="AK15" s="459"/>
      <c r="AL15" s="459"/>
      <c r="AM15" s="459"/>
      <c r="AN15" s="459"/>
      <c r="AO15" s="459"/>
      <c r="AP15" s="460"/>
      <c r="AQ15" s="14"/>
      <c r="AR15" s="13"/>
    </row>
    <row r="16" spans="1:47" ht="24" customHeight="1" thickBot="1">
      <c r="B16" s="10"/>
      <c r="D16" s="461"/>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462"/>
      <c r="AH16" s="462"/>
      <c r="AI16" s="462"/>
      <c r="AJ16" s="462"/>
      <c r="AK16" s="462"/>
      <c r="AL16" s="462"/>
      <c r="AM16" s="462"/>
      <c r="AN16" s="462"/>
      <c r="AO16" s="462"/>
      <c r="AP16" s="463"/>
      <c r="AQ16" s="14"/>
      <c r="AR16" s="13"/>
    </row>
    <row r="17" spans="2:45" ht="18" customHeight="1">
      <c r="B17" s="10"/>
      <c r="AR17" s="13"/>
    </row>
    <row r="18" spans="2:45" ht="18" customHeight="1">
      <c r="B18" s="10"/>
      <c r="D18" s="113" t="s">
        <v>319</v>
      </c>
      <c r="AR18" s="13"/>
    </row>
    <row r="19" spans="2:45" ht="18" customHeight="1" thickBot="1">
      <c r="B19" s="10"/>
      <c r="AR19" s="13"/>
    </row>
    <row r="20" spans="2:45" ht="18.75" customHeight="1" thickBot="1">
      <c r="B20" s="10"/>
      <c r="P20" s="464"/>
      <c r="Q20" s="465"/>
      <c r="R20" s="465"/>
      <c r="S20" s="465"/>
      <c r="T20" s="465"/>
      <c r="U20" s="465"/>
      <c r="V20" s="466" t="s">
        <v>180</v>
      </c>
      <c r="W20" s="467"/>
      <c r="X20" s="468"/>
      <c r="Y20" s="469"/>
      <c r="Z20" s="465"/>
      <c r="AA20" s="465"/>
      <c r="AB20" s="465"/>
      <c r="AC20" s="465"/>
      <c r="AD20" s="465"/>
      <c r="AE20" s="466" t="s">
        <v>180</v>
      </c>
      <c r="AF20" s="467"/>
      <c r="AG20" s="468"/>
      <c r="AH20" s="469"/>
      <c r="AI20" s="470"/>
      <c r="AJ20" s="470"/>
      <c r="AK20" s="470"/>
      <c r="AL20" s="470"/>
      <c r="AM20" s="470"/>
      <c r="AN20" s="466" t="s">
        <v>180</v>
      </c>
      <c r="AO20" s="467"/>
      <c r="AP20" s="471"/>
      <c r="AR20" s="13"/>
    </row>
    <row r="21" spans="2:45" ht="27.75" customHeight="1">
      <c r="B21" s="10"/>
      <c r="D21" s="22"/>
      <c r="E21" s="178" t="s">
        <v>320</v>
      </c>
      <c r="F21" s="178"/>
      <c r="G21" s="178"/>
      <c r="H21" s="178"/>
      <c r="I21" s="178"/>
      <c r="J21" s="178"/>
      <c r="K21" s="178"/>
      <c r="L21" s="178"/>
      <c r="M21" s="178"/>
      <c r="N21" s="178"/>
      <c r="O21" s="79"/>
      <c r="P21" s="449"/>
      <c r="Q21" s="450"/>
      <c r="R21" s="450"/>
      <c r="S21" s="450"/>
      <c r="T21" s="450"/>
      <c r="U21" s="450"/>
      <c r="V21" s="450"/>
      <c r="W21" s="450"/>
      <c r="X21" s="451"/>
      <c r="Y21" s="449"/>
      <c r="Z21" s="450"/>
      <c r="AA21" s="450"/>
      <c r="AB21" s="450"/>
      <c r="AC21" s="450"/>
      <c r="AD21" s="450"/>
      <c r="AE21" s="450"/>
      <c r="AF21" s="450"/>
      <c r="AG21" s="451"/>
      <c r="AH21" s="449"/>
      <c r="AI21" s="452"/>
      <c r="AJ21" s="452"/>
      <c r="AK21" s="452"/>
      <c r="AL21" s="452"/>
      <c r="AM21" s="452"/>
      <c r="AN21" s="452"/>
      <c r="AO21" s="452"/>
      <c r="AP21" s="453"/>
      <c r="AQ21" s="120"/>
      <c r="AR21" s="13"/>
    </row>
    <row r="22" spans="2:45" ht="27.75" customHeight="1">
      <c r="B22" s="10"/>
      <c r="D22" s="23"/>
      <c r="E22" s="204" t="s">
        <v>321</v>
      </c>
      <c r="F22" s="204"/>
      <c r="G22" s="204"/>
      <c r="H22" s="204"/>
      <c r="I22" s="204"/>
      <c r="J22" s="204"/>
      <c r="K22" s="204"/>
      <c r="L22" s="204"/>
      <c r="M22" s="204"/>
      <c r="N22" s="204"/>
      <c r="O22" s="24"/>
      <c r="P22" s="449"/>
      <c r="Q22" s="450"/>
      <c r="R22" s="450"/>
      <c r="S22" s="450"/>
      <c r="T22" s="450"/>
      <c r="U22" s="450"/>
      <c r="V22" s="450"/>
      <c r="W22" s="450"/>
      <c r="X22" s="451"/>
      <c r="Y22" s="449"/>
      <c r="Z22" s="450"/>
      <c r="AA22" s="450"/>
      <c r="AB22" s="450"/>
      <c r="AC22" s="450"/>
      <c r="AD22" s="450"/>
      <c r="AE22" s="450"/>
      <c r="AF22" s="450"/>
      <c r="AG22" s="451"/>
      <c r="AH22" s="449"/>
      <c r="AI22" s="452"/>
      <c r="AJ22" s="452"/>
      <c r="AK22" s="452"/>
      <c r="AL22" s="452"/>
      <c r="AM22" s="452"/>
      <c r="AN22" s="452"/>
      <c r="AO22" s="452"/>
      <c r="AP22" s="453"/>
      <c r="AQ22" s="120"/>
      <c r="AR22" s="13"/>
    </row>
    <row r="23" spans="2:45" ht="27.75" customHeight="1">
      <c r="B23" s="10"/>
      <c r="D23" s="23"/>
      <c r="E23" s="204" t="s">
        <v>322</v>
      </c>
      <c r="F23" s="204"/>
      <c r="G23" s="204"/>
      <c r="H23" s="204"/>
      <c r="I23" s="204"/>
      <c r="J23" s="204"/>
      <c r="K23" s="204"/>
      <c r="L23" s="204"/>
      <c r="M23" s="204"/>
      <c r="N23" s="204"/>
      <c r="O23" s="24"/>
      <c r="P23" s="449"/>
      <c r="Q23" s="450"/>
      <c r="R23" s="450"/>
      <c r="S23" s="450"/>
      <c r="T23" s="450"/>
      <c r="U23" s="450"/>
      <c r="V23" s="450"/>
      <c r="W23" s="450"/>
      <c r="X23" s="451"/>
      <c r="Y23" s="449"/>
      <c r="Z23" s="450"/>
      <c r="AA23" s="450"/>
      <c r="AB23" s="450"/>
      <c r="AC23" s="450"/>
      <c r="AD23" s="450"/>
      <c r="AE23" s="450"/>
      <c r="AF23" s="450"/>
      <c r="AG23" s="451"/>
      <c r="AH23" s="449"/>
      <c r="AI23" s="452"/>
      <c r="AJ23" s="452"/>
      <c r="AK23" s="452"/>
      <c r="AL23" s="452"/>
      <c r="AM23" s="452"/>
      <c r="AN23" s="452"/>
      <c r="AO23" s="452"/>
      <c r="AP23" s="453"/>
      <c r="AQ23" s="120"/>
      <c r="AR23" s="13"/>
    </row>
    <row r="24" spans="2:45" ht="27.75" customHeight="1">
      <c r="B24" s="10"/>
      <c r="D24" s="23"/>
      <c r="E24" s="204" t="s">
        <v>323</v>
      </c>
      <c r="F24" s="204"/>
      <c r="G24" s="204"/>
      <c r="H24" s="204"/>
      <c r="I24" s="204"/>
      <c r="J24" s="204"/>
      <c r="K24" s="204"/>
      <c r="L24" s="204"/>
      <c r="M24" s="204"/>
      <c r="N24" s="204"/>
      <c r="O24" s="24"/>
      <c r="P24" s="449"/>
      <c r="Q24" s="450"/>
      <c r="R24" s="450"/>
      <c r="S24" s="450"/>
      <c r="T24" s="450"/>
      <c r="U24" s="450"/>
      <c r="V24" s="450"/>
      <c r="W24" s="450"/>
      <c r="X24" s="451"/>
      <c r="Y24" s="449"/>
      <c r="Z24" s="450"/>
      <c r="AA24" s="450"/>
      <c r="AB24" s="450"/>
      <c r="AC24" s="450"/>
      <c r="AD24" s="450"/>
      <c r="AE24" s="450"/>
      <c r="AF24" s="450"/>
      <c r="AG24" s="451"/>
      <c r="AH24" s="449"/>
      <c r="AI24" s="452"/>
      <c r="AJ24" s="452"/>
      <c r="AK24" s="452"/>
      <c r="AL24" s="452"/>
      <c r="AM24" s="452"/>
      <c r="AN24" s="452"/>
      <c r="AO24" s="452"/>
      <c r="AP24" s="453"/>
      <c r="AQ24" s="120"/>
      <c r="AR24" s="13"/>
    </row>
    <row r="25" spans="2:45" ht="27.75" customHeight="1" thickBot="1">
      <c r="B25" s="10"/>
      <c r="D25" s="128"/>
      <c r="E25" s="439" t="s">
        <v>324</v>
      </c>
      <c r="F25" s="439"/>
      <c r="G25" s="439"/>
      <c r="H25" s="439"/>
      <c r="I25" s="439"/>
      <c r="J25" s="439"/>
      <c r="K25" s="439"/>
      <c r="L25" s="439"/>
      <c r="M25" s="439"/>
      <c r="N25" s="439"/>
      <c r="O25" s="129"/>
      <c r="P25" s="440"/>
      <c r="Q25" s="441"/>
      <c r="R25" s="441"/>
      <c r="S25" s="441"/>
      <c r="T25" s="441"/>
      <c r="U25" s="441"/>
      <c r="V25" s="441"/>
      <c r="W25" s="441"/>
      <c r="X25" s="442"/>
      <c r="Y25" s="440"/>
      <c r="Z25" s="441"/>
      <c r="AA25" s="441"/>
      <c r="AB25" s="441"/>
      <c r="AC25" s="441"/>
      <c r="AD25" s="441"/>
      <c r="AE25" s="441"/>
      <c r="AF25" s="441"/>
      <c r="AG25" s="442"/>
      <c r="AH25" s="440"/>
      <c r="AI25" s="443"/>
      <c r="AJ25" s="443"/>
      <c r="AK25" s="443"/>
      <c r="AL25" s="443"/>
      <c r="AM25" s="443"/>
      <c r="AN25" s="443"/>
      <c r="AO25" s="443"/>
      <c r="AP25" s="444"/>
      <c r="AQ25" s="120"/>
      <c r="AR25" s="13"/>
    </row>
    <row r="26" spans="2:45" ht="24" customHeight="1" thickBot="1">
      <c r="B26" s="10"/>
      <c r="E26" s="41"/>
      <c r="F26" s="41"/>
      <c r="G26" s="41"/>
      <c r="H26" s="41"/>
      <c r="I26" s="41"/>
      <c r="J26" s="41"/>
      <c r="K26" s="41"/>
      <c r="L26" s="41"/>
      <c r="M26" s="41"/>
      <c r="N26" s="41"/>
      <c r="P26" s="130"/>
      <c r="Q26" s="130"/>
      <c r="R26" s="130"/>
      <c r="S26" s="130"/>
      <c r="T26" s="130"/>
      <c r="U26" s="130"/>
      <c r="V26" s="130"/>
      <c r="W26" s="130"/>
      <c r="X26" s="130"/>
      <c r="Y26" s="130"/>
      <c r="Z26" s="26"/>
      <c r="AA26" s="26"/>
      <c r="AB26" s="58"/>
      <c r="AC26" s="445" t="s">
        <v>241</v>
      </c>
      <c r="AD26" s="445"/>
      <c r="AE26" s="445"/>
      <c r="AF26" s="445"/>
      <c r="AG26" s="445"/>
      <c r="AH26" s="445"/>
      <c r="AI26" s="445"/>
      <c r="AJ26" s="445"/>
      <c r="AK26" s="131"/>
      <c r="AL26" s="446" t="str">
        <f>IF(SUM(P21:AH21)=0,"",ROUNDDOWN((SUM(P22:AH22)+SUM(P23:AH23)+SUM(P24:AH24)+SUM(P25:AH25))*0.0258/SUM(P21:AH21)*100,1))</f>
        <v/>
      </c>
      <c r="AM26" s="446"/>
      <c r="AN26" s="446"/>
      <c r="AO26" s="447" t="s">
        <v>102</v>
      </c>
      <c r="AP26" s="448"/>
      <c r="AQ26" s="120"/>
      <c r="AR26" s="13"/>
      <c r="AS26" s="40"/>
    </row>
    <row r="27" spans="2:45" ht="18" customHeight="1">
      <c r="B27" s="10"/>
      <c r="E27" s="41"/>
      <c r="F27" s="41"/>
      <c r="G27" s="41"/>
      <c r="H27" s="41"/>
      <c r="I27" s="41"/>
      <c r="J27" s="41"/>
      <c r="K27" s="41"/>
      <c r="L27" s="41"/>
      <c r="M27" s="41"/>
      <c r="N27" s="41"/>
      <c r="P27" s="130"/>
      <c r="Q27" s="130"/>
      <c r="R27" s="130"/>
      <c r="S27" s="130"/>
      <c r="T27" s="130"/>
      <c r="U27" s="130"/>
      <c r="V27" s="130"/>
      <c r="W27" s="130"/>
      <c r="X27" s="130"/>
      <c r="Y27" s="130"/>
      <c r="Z27" s="26"/>
      <c r="AA27" s="26"/>
      <c r="AB27" s="67"/>
      <c r="AC27" s="43"/>
      <c r="AD27" s="43"/>
      <c r="AE27" s="43"/>
      <c r="AF27" s="43"/>
      <c r="AG27" s="43"/>
      <c r="AH27" s="43"/>
      <c r="AI27" s="43"/>
      <c r="AJ27" s="43"/>
      <c r="AK27" s="44"/>
      <c r="AL27" s="132"/>
      <c r="AM27" s="132"/>
      <c r="AN27" s="132"/>
      <c r="AO27" s="120"/>
      <c r="AP27" s="120"/>
      <c r="AQ27" s="120"/>
      <c r="AR27" s="13"/>
      <c r="AS27" s="40"/>
    </row>
    <row r="28" spans="2:45" ht="18" customHeight="1">
      <c r="B28" s="10"/>
      <c r="D28" s="133" t="s">
        <v>325</v>
      </c>
      <c r="F28" s="438" t="s">
        <v>326</v>
      </c>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38"/>
      <c r="AF28" s="438"/>
      <c r="AG28" s="438"/>
      <c r="AH28" s="438"/>
      <c r="AI28" s="438"/>
      <c r="AJ28" s="438"/>
      <c r="AK28" s="438"/>
      <c r="AL28" s="438"/>
      <c r="AM28" s="438"/>
      <c r="AN28" s="438"/>
      <c r="AO28" s="438"/>
      <c r="AP28" s="438"/>
      <c r="AQ28" s="120"/>
      <c r="AR28" s="13"/>
      <c r="AS28" s="40"/>
    </row>
    <row r="29" spans="2:45" ht="18" customHeight="1">
      <c r="B29" s="10"/>
      <c r="F29" s="438"/>
      <c r="G29" s="438"/>
      <c r="H29" s="438"/>
      <c r="I29" s="438"/>
      <c r="J29" s="438"/>
      <c r="K29" s="438"/>
      <c r="L29" s="438"/>
      <c r="M29" s="438"/>
      <c r="N29" s="438"/>
      <c r="O29" s="438"/>
      <c r="P29" s="438"/>
      <c r="Q29" s="438"/>
      <c r="R29" s="438"/>
      <c r="S29" s="438"/>
      <c r="T29" s="438"/>
      <c r="U29" s="438"/>
      <c r="V29" s="438"/>
      <c r="W29" s="438"/>
      <c r="X29" s="438"/>
      <c r="Y29" s="438"/>
      <c r="Z29" s="438"/>
      <c r="AA29" s="438"/>
      <c r="AB29" s="438"/>
      <c r="AC29" s="438"/>
      <c r="AD29" s="438"/>
      <c r="AE29" s="438"/>
      <c r="AF29" s="438"/>
      <c r="AG29" s="438"/>
      <c r="AH29" s="438"/>
      <c r="AI29" s="438"/>
      <c r="AJ29" s="438"/>
      <c r="AK29" s="438"/>
      <c r="AL29" s="438"/>
      <c r="AM29" s="438"/>
      <c r="AN29" s="438"/>
      <c r="AO29" s="438"/>
      <c r="AP29" s="438"/>
      <c r="AQ29" s="120"/>
      <c r="AR29" s="13"/>
      <c r="AS29" s="40"/>
    </row>
    <row r="30" spans="2:45" ht="12" customHeight="1">
      <c r="B30" s="10"/>
      <c r="E30" s="41"/>
      <c r="F30" s="41"/>
      <c r="G30" s="41"/>
      <c r="H30" s="41"/>
      <c r="I30" s="41"/>
      <c r="J30" s="41"/>
      <c r="K30" s="41"/>
      <c r="L30" s="41"/>
      <c r="M30" s="41"/>
      <c r="N30" s="41"/>
      <c r="P30" s="42"/>
      <c r="Q30" s="42"/>
      <c r="R30" s="42"/>
      <c r="S30" s="42"/>
      <c r="T30" s="42"/>
      <c r="U30" s="42"/>
      <c r="V30" s="42"/>
      <c r="W30" s="42"/>
      <c r="X30" s="42"/>
      <c r="Y30" s="42"/>
      <c r="Z30" s="26"/>
      <c r="AA30" s="26"/>
      <c r="AC30" s="43"/>
      <c r="AD30" s="43"/>
      <c r="AE30" s="43"/>
      <c r="AF30" s="43"/>
      <c r="AG30" s="43"/>
      <c r="AH30" s="43"/>
      <c r="AI30" s="43"/>
      <c r="AJ30" s="43"/>
      <c r="AK30" s="44"/>
      <c r="AL30" s="45"/>
      <c r="AM30" s="45"/>
      <c r="AN30" s="45"/>
      <c r="AO30" s="120"/>
      <c r="AP30" s="120"/>
      <c r="AQ30" s="120"/>
      <c r="AR30" s="13"/>
      <c r="AS30" s="40"/>
    </row>
    <row r="31" spans="2:45" ht="3.75" customHeight="1">
      <c r="B31" s="12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23"/>
    </row>
    <row r="32" spans="2:45">
      <c r="AQ32" s="46" t="s">
        <v>106</v>
      </c>
      <c r="AR32" s="47"/>
    </row>
    <row r="41" ht="9" customHeight="1"/>
    <row r="42" ht="9" customHeight="1"/>
  </sheetData>
  <sheetProtection algorithmName="SHA-512" hashValue="Hlr2d6WHWeHBPBZiwUu+3+7eiIminUO+gG/H+WXnxSM2foSrcFFIEtdZFdpgo7SYapuCrE0y+8SNJ6smtb/Elw==" saltValue="B6ZQh9GMQgz/7gW4QE+TZw==" spinCount="100000" sheet="1" selectLockedCells="1"/>
  <mergeCells count="39">
    <mergeCell ref="D12:Y12"/>
    <mergeCell ref="Z12:AE12"/>
    <mergeCell ref="G2:I2"/>
    <mergeCell ref="D4:AP4"/>
    <mergeCell ref="D9:J9"/>
    <mergeCell ref="K9:AA9"/>
    <mergeCell ref="F10:K10"/>
    <mergeCell ref="D14:AP14"/>
    <mergeCell ref="D15:AP16"/>
    <mergeCell ref="P20:U20"/>
    <mergeCell ref="V20:X20"/>
    <mergeCell ref="Y20:AD20"/>
    <mergeCell ref="AE20:AG20"/>
    <mergeCell ref="AH20:AM20"/>
    <mergeCell ref="AN20:AP20"/>
    <mergeCell ref="E21:N21"/>
    <mergeCell ref="P21:X21"/>
    <mergeCell ref="Y21:AG21"/>
    <mergeCell ref="AH21:AP21"/>
    <mergeCell ref="E22:N22"/>
    <mergeCell ref="P22:X22"/>
    <mergeCell ref="Y22:AG22"/>
    <mergeCell ref="AH22:AP22"/>
    <mergeCell ref="E23:N23"/>
    <mergeCell ref="P23:X23"/>
    <mergeCell ref="Y23:AG23"/>
    <mergeCell ref="AH23:AP23"/>
    <mergeCell ref="E24:N24"/>
    <mergeCell ref="P24:X24"/>
    <mergeCell ref="Y24:AG24"/>
    <mergeCell ref="AH24:AP24"/>
    <mergeCell ref="F28:AP29"/>
    <mergeCell ref="E25:N25"/>
    <mergeCell ref="P25:X25"/>
    <mergeCell ref="Y25:AG25"/>
    <mergeCell ref="AH25:AP25"/>
    <mergeCell ref="AC26:AJ26"/>
    <mergeCell ref="AL26:AN26"/>
    <mergeCell ref="AO26:AP26"/>
  </mergeCells>
  <phoneticPr fontId="1"/>
  <dataValidations count="3">
    <dataValidation type="list" allowBlank="1" showInputMessage="1" showErrorMessage="1" sqref="Z12:AE12">
      <formula1>"第一区分事業所,第二区分事業所"</formula1>
    </dataValidation>
    <dataValidation type="whole" operator="greaterThanOrEqual" allowBlank="1" showInputMessage="1" showErrorMessage="1" sqref="P30">
      <formula1>0</formula1>
    </dataValidation>
    <dataValidation type="decimal" operator="greaterThanOrEqual" allowBlank="1" showInputMessage="1" showErrorMessage="1" sqref="P26:Y27">
      <formula1>0</formula1>
    </dataValidation>
  </dataValidations>
  <pageMargins left="0.47244094488188981" right="0.19685039370078741" top="0.62992125984251968" bottom="0.31496062992125984" header="0.43307086614173229" footer="0.19685039370078741"/>
  <pageSetup paperSize="9" scale="99"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B2"/>
  <sheetViews>
    <sheetView workbookViewId="0">
      <selection activeCell="E27" sqref="E27"/>
    </sheetView>
  </sheetViews>
  <sheetFormatPr defaultRowHeight="13.5"/>
  <cols>
    <col min="1" max="1" width="13.875" style="136" customWidth="1"/>
    <col min="2" max="2" width="10.25" style="136" bestFit="1" customWidth="1"/>
    <col min="3" max="256" width="8.75" style="136"/>
    <col min="257" max="257" width="13.875" style="136" customWidth="1"/>
    <col min="258" max="258" width="10.25" style="136" bestFit="1" customWidth="1"/>
    <col min="259" max="512" width="8.75" style="136"/>
    <col min="513" max="513" width="13.875" style="136" customWidth="1"/>
    <col min="514" max="514" width="10.25" style="136" bestFit="1" customWidth="1"/>
    <col min="515" max="768" width="8.75" style="136"/>
    <col min="769" max="769" width="13.875" style="136" customWidth="1"/>
    <col min="770" max="770" width="10.25" style="136" bestFit="1" customWidth="1"/>
    <col min="771" max="1024" width="8.75" style="136"/>
    <col min="1025" max="1025" width="13.875" style="136" customWidth="1"/>
    <col min="1026" max="1026" width="10.25" style="136" bestFit="1" customWidth="1"/>
    <col min="1027" max="1280" width="8.75" style="136"/>
    <col min="1281" max="1281" width="13.875" style="136" customWidth="1"/>
    <col min="1282" max="1282" width="10.25" style="136" bestFit="1" customWidth="1"/>
    <col min="1283" max="1536" width="8.75" style="136"/>
    <col min="1537" max="1537" width="13.875" style="136" customWidth="1"/>
    <col min="1538" max="1538" width="10.25" style="136" bestFit="1" customWidth="1"/>
    <col min="1539" max="1792" width="8.75" style="136"/>
    <col min="1793" max="1793" width="13.875" style="136" customWidth="1"/>
    <col min="1794" max="1794" width="10.25" style="136" bestFit="1" customWidth="1"/>
    <col min="1795" max="2048" width="8.75" style="136"/>
    <col min="2049" max="2049" width="13.875" style="136" customWidth="1"/>
    <col min="2050" max="2050" width="10.25" style="136" bestFit="1" customWidth="1"/>
    <col min="2051" max="2304" width="8.75" style="136"/>
    <col min="2305" max="2305" width="13.875" style="136" customWidth="1"/>
    <col min="2306" max="2306" width="10.25" style="136" bestFit="1" customWidth="1"/>
    <col min="2307" max="2560" width="8.75" style="136"/>
    <col min="2561" max="2561" width="13.875" style="136" customWidth="1"/>
    <col min="2562" max="2562" width="10.25" style="136" bestFit="1" customWidth="1"/>
    <col min="2563" max="2816" width="8.75" style="136"/>
    <col min="2817" max="2817" width="13.875" style="136" customWidth="1"/>
    <col min="2818" max="2818" width="10.25" style="136" bestFit="1" customWidth="1"/>
    <col min="2819" max="3072" width="8.75" style="136"/>
    <col min="3073" max="3073" width="13.875" style="136" customWidth="1"/>
    <col min="3074" max="3074" width="10.25" style="136" bestFit="1" customWidth="1"/>
    <col min="3075" max="3328" width="8.75" style="136"/>
    <col min="3329" max="3329" width="13.875" style="136" customWidth="1"/>
    <col min="3330" max="3330" width="10.25" style="136" bestFit="1" customWidth="1"/>
    <col min="3331" max="3584" width="8.75" style="136"/>
    <col min="3585" max="3585" width="13.875" style="136" customWidth="1"/>
    <col min="3586" max="3586" width="10.25" style="136" bestFit="1" customWidth="1"/>
    <col min="3587" max="3840" width="8.75" style="136"/>
    <col min="3841" max="3841" width="13.875" style="136" customWidth="1"/>
    <col min="3842" max="3842" width="10.25" style="136" bestFit="1" customWidth="1"/>
    <col min="3843" max="4096" width="8.75" style="136"/>
    <col min="4097" max="4097" width="13.875" style="136" customWidth="1"/>
    <col min="4098" max="4098" width="10.25" style="136" bestFit="1" customWidth="1"/>
    <col min="4099" max="4352" width="8.75" style="136"/>
    <col min="4353" max="4353" width="13.875" style="136" customWidth="1"/>
    <col min="4354" max="4354" width="10.25" style="136" bestFit="1" customWidth="1"/>
    <col min="4355" max="4608" width="8.75" style="136"/>
    <col min="4609" max="4609" width="13.875" style="136" customWidth="1"/>
    <col min="4610" max="4610" width="10.25" style="136" bestFit="1" customWidth="1"/>
    <col min="4611" max="4864" width="8.75" style="136"/>
    <col min="4865" max="4865" width="13.875" style="136" customWidth="1"/>
    <col min="4866" max="4866" width="10.25" style="136" bestFit="1" customWidth="1"/>
    <col min="4867" max="5120" width="8.75" style="136"/>
    <col min="5121" max="5121" width="13.875" style="136" customWidth="1"/>
    <col min="5122" max="5122" width="10.25" style="136" bestFit="1" customWidth="1"/>
    <col min="5123" max="5376" width="8.75" style="136"/>
    <col min="5377" max="5377" width="13.875" style="136" customWidth="1"/>
    <col min="5378" max="5378" width="10.25" style="136" bestFit="1" customWidth="1"/>
    <col min="5379" max="5632" width="8.75" style="136"/>
    <col min="5633" max="5633" width="13.875" style="136" customWidth="1"/>
    <col min="5634" max="5634" width="10.25" style="136" bestFit="1" customWidth="1"/>
    <col min="5635" max="5888" width="8.75" style="136"/>
    <col min="5889" max="5889" width="13.875" style="136" customWidth="1"/>
    <col min="5890" max="5890" width="10.25" style="136" bestFit="1" customWidth="1"/>
    <col min="5891" max="6144" width="8.75" style="136"/>
    <col min="6145" max="6145" width="13.875" style="136" customWidth="1"/>
    <col min="6146" max="6146" width="10.25" style="136" bestFit="1" customWidth="1"/>
    <col min="6147" max="6400" width="8.75" style="136"/>
    <col min="6401" max="6401" width="13.875" style="136" customWidth="1"/>
    <col min="6402" max="6402" width="10.25" style="136" bestFit="1" customWidth="1"/>
    <col min="6403" max="6656" width="8.75" style="136"/>
    <col min="6657" max="6657" width="13.875" style="136" customWidth="1"/>
    <col min="6658" max="6658" width="10.25" style="136" bestFit="1" customWidth="1"/>
    <col min="6659" max="6912" width="8.75" style="136"/>
    <col min="6913" max="6913" width="13.875" style="136" customWidth="1"/>
    <col min="6914" max="6914" width="10.25" style="136" bestFit="1" customWidth="1"/>
    <col min="6915" max="7168" width="8.75" style="136"/>
    <col min="7169" max="7169" width="13.875" style="136" customWidth="1"/>
    <col min="7170" max="7170" width="10.25" style="136" bestFit="1" customWidth="1"/>
    <col min="7171" max="7424" width="8.75" style="136"/>
    <col min="7425" max="7425" width="13.875" style="136" customWidth="1"/>
    <col min="7426" max="7426" width="10.25" style="136" bestFit="1" customWidth="1"/>
    <col min="7427" max="7680" width="8.75" style="136"/>
    <col min="7681" max="7681" width="13.875" style="136" customWidth="1"/>
    <col min="7682" max="7682" width="10.25" style="136" bestFit="1" customWidth="1"/>
    <col min="7683" max="7936" width="8.75" style="136"/>
    <col min="7937" max="7937" width="13.875" style="136" customWidth="1"/>
    <col min="7938" max="7938" width="10.25" style="136" bestFit="1" customWidth="1"/>
    <col min="7939" max="8192" width="8.75" style="136"/>
    <col min="8193" max="8193" width="13.875" style="136" customWidth="1"/>
    <col min="8194" max="8194" width="10.25" style="136" bestFit="1" customWidth="1"/>
    <col min="8195" max="8448" width="8.75" style="136"/>
    <col min="8449" max="8449" width="13.875" style="136" customWidth="1"/>
    <col min="8450" max="8450" width="10.25" style="136" bestFit="1" customWidth="1"/>
    <col min="8451" max="8704" width="8.75" style="136"/>
    <col min="8705" max="8705" width="13.875" style="136" customWidth="1"/>
    <col min="8706" max="8706" width="10.25" style="136" bestFit="1" customWidth="1"/>
    <col min="8707" max="8960" width="8.75" style="136"/>
    <col min="8961" max="8961" width="13.875" style="136" customWidth="1"/>
    <col min="8962" max="8962" width="10.25" style="136" bestFit="1" customWidth="1"/>
    <col min="8963" max="9216" width="8.75" style="136"/>
    <col min="9217" max="9217" width="13.875" style="136" customWidth="1"/>
    <col min="9218" max="9218" width="10.25" style="136" bestFit="1" customWidth="1"/>
    <col min="9219" max="9472" width="8.75" style="136"/>
    <col min="9473" max="9473" width="13.875" style="136" customWidth="1"/>
    <col min="9474" max="9474" width="10.25" style="136" bestFit="1" customWidth="1"/>
    <col min="9475" max="9728" width="8.75" style="136"/>
    <col min="9729" max="9729" width="13.875" style="136" customWidth="1"/>
    <col min="9730" max="9730" width="10.25" style="136" bestFit="1" customWidth="1"/>
    <col min="9731" max="9984" width="8.75" style="136"/>
    <col min="9985" max="9985" width="13.875" style="136" customWidth="1"/>
    <col min="9986" max="9986" width="10.25" style="136" bestFit="1" customWidth="1"/>
    <col min="9987" max="10240" width="8.75" style="136"/>
    <col min="10241" max="10241" width="13.875" style="136" customWidth="1"/>
    <col min="10242" max="10242" width="10.25" style="136" bestFit="1" customWidth="1"/>
    <col min="10243" max="10496" width="8.75" style="136"/>
    <col min="10497" max="10497" width="13.875" style="136" customWidth="1"/>
    <col min="10498" max="10498" width="10.25" style="136" bestFit="1" customWidth="1"/>
    <col min="10499" max="10752" width="8.75" style="136"/>
    <col min="10753" max="10753" width="13.875" style="136" customWidth="1"/>
    <col min="10754" max="10754" width="10.25" style="136" bestFit="1" customWidth="1"/>
    <col min="10755" max="11008" width="8.75" style="136"/>
    <col min="11009" max="11009" width="13.875" style="136" customWidth="1"/>
    <col min="11010" max="11010" width="10.25" style="136" bestFit="1" customWidth="1"/>
    <col min="11011" max="11264" width="8.75" style="136"/>
    <col min="11265" max="11265" width="13.875" style="136" customWidth="1"/>
    <col min="11266" max="11266" width="10.25" style="136" bestFit="1" customWidth="1"/>
    <col min="11267" max="11520" width="8.75" style="136"/>
    <col min="11521" max="11521" width="13.875" style="136" customWidth="1"/>
    <col min="11522" max="11522" width="10.25" style="136" bestFit="1" customWidth="1"/>
    <col min="11523" max="11776" width="8.75" style="136"/>
    <col min="11777" max="11777" width="13.875" style="136" customWidth="1"/>
    <col min="11778" max="11778" width="10.25" style="136" bestFit="1" customWidth="1"/>
    <col min="11779" max="12032" width="8.75" style="136"/>
    <col min="12033" max="12033" width="13.875" style="136" customWidth="1"/>
    <col min="12034" max="12034" width="10.25" style="136" bestFit="1" customWidth="1"/>
    <col min="12035" max="12288" width="8.75" style="136"/>
    <col min="12289" max="12289" width="13.875" style="136" customWidth="1"/>
    <col min="12290" max="12290" width="10.25" style="136" bestFit="1" customWidth="1"/>
    <col min="12291" max="12544" width="8.75" style="136"/>
    <col min="12545" max="12545" width="13.875" style="136" customWidth="1"/>
    <col min="12546" max="12546" width="10.25" style="136" bestFit="1" customWidth="1"/>
    <col min="12547" max="12800" width="8.75" style="136"/>
    <col min="12801" max="12801" width="13.875" style="136" customWidth="1"/>
    <col min="12802" max="12802" width="10.25" style="136" bestFit="1" customWidth="1"/>
    <col min="12803" max="13056" width="8.75" style="136"/>
    <col min="13057" max="13057" width="13.875" style="136" customWidth="1"/>
    <col min="13058" max="13058" width="10.25" style="136" bestFit="1" customWidth="1"/>
    <col min="13059" max="13312" width="8.75" style="136"/>
    <col min="13313" max="13313" width="13.875" style="136" customWidth="1"/>
    <col min="13314" max="13314" width="10.25" style="136" bestFit="1" customWidth="1"/>
    <col min="13315" max="13568" width="8.75" style="136"/>
    <col min="13569" max="13569" width="13.875" style="136" customWidth="1"/>
    <col min="13570" max="13570" width="10.25" style="136" bestFit="1" customWidth="1"/>
    <col min="13571" max="13824" width="8.75" style="136"/>
    <col min="13825" max="13825" width="13.875" style="136" customWidth="1"/>
    <col min="13826" max="13826" width="10.25" style="136" bestFit="1" customWidth="1"/>
    <col min="13827" max="14080" width="8.75" style="136"/>
    <col min="14081" max="14081" width="13.875" style="136" customWidth="1"/>
    <col min="14082" max="14082" width="10.25" style="136" bestFit="1" customWidth="1"/>
    <col min="14083" max="14336" width="8.75" style="136"/>
    <col min="14337" max="14337" width="13.875" style="136" customWidth="1"/>
    <col min="14338" max="14338" width="10.25" style="136" bestFit="1" customWidth="1"/>
    <col min="14339" max="14592" width="8.75" style="136"/>
    <col min="14593" max="14593" width="13.875" style="136" customWidth="1"/>
    <col min="14594" max="14594" width="10.25" style="136" bestFit="1" customWidth="1"/>
    <col min="14595" max="14848" width="8.75" style="136"/>
    <col min="14849" max="14849" width="13.875" style="136" customWidth="1"/>
    <col min="14850" max="14850" width="10.25" style="136" bestFit="1" customWidth="1"/>
    <col min="14851" max="15104" width="8.75" style="136"/>
    <col min="15105" max="15105" width="13.875" style="136" customWidth="1"/>
    <col min="15106" max="15106" width="10.25" style="136" bestFit="1" customWidth="1"/>
    <col min="15107" max="15360" width="8.75" style="136"/>
    <col min="15361" max="15361" width="13.875" style="136" customWidth="1"/>
    <col min="15362" max="15362" width="10.25" style="136" bestFit="1" customWidth="1"/>
    <col min="15363" max="15616" width="8.75" style="136"/>
    <col min="15617" max="15617" width="13.875" style="136" customWidth="1"/>
    <col min="15618" max="15618" width="10.25" style="136" bestFit="1" customWidth="1"/>
    <col min="15619" max="15872" width="8.75" style="136"/>
    <col min="15873" max="15873" width="13.875" style="136" customWidth="1"/>
    <col min="15874" max="15874" width="10.25" style="136" bestFit="1" customWidth="1"/>
    <col min="15875" max="16128" width="8.75" style="136"/>
    <col min="16129" max="16129" width="13.875" style="136" customWidth="1"/>
    <col min="16130" max="16130" width="10.25" style="136" bestFit="1" customWidth="1"/>
    <col min="16131" max="16384" width="8.75" style="136"/>
  </cols>
  <sheetData>
    <row r="1" spans="1:2">
      <c r="A1" s="134" t="s">
        <v>327</v>
      </c>
      <c r="B1" s="135" t="s">
        <v>328</v>
      </c>
    </row>
    <row r="2" spans="1:2">
      <c r="A2" s="134" t="s">
        <v>329</v>
      </c>
      <c r="B2" s="135">
        <v>1</v>
      </c>
    </row>
  </sheetData>
  <phoneticPr fontId="1"/>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B8"/>
  <sheetViews>
    <sheetView workbookViewId="0"/>
  </sheetViews>
  <sheetFormatPr defaultRowHeight="14.25"/>
  <cols>
    <col min="1" max="1" width="9.5" bestFit="1" customWidth="1"/>
    <col min="2" max="2" width="46.625" customWidth="1"/>
  </cols>
  <sheetData>
    <row r="1" spans="1:2">
      <c r="A1" s="1" t="s">
        <v>1</v>
      </c>
      <c r="B1" s="2" t="e">
        <f>IF(#REF!="","",#REF!)</f>
        <v>#REF!</v>
      </c>
    </row>
    <row r="2" spans="1:2">
      <c r="A2" s="1" t="s">
        <v>2</v>
      </c>
      <c r="B2" s="2" t="e">
        <f>IF(#REF!="","",#REF!)</f>
        <v>#REF!</v>
      </c>
    </row>
    <row r="3" spans="1:2">
      <c r="A3" s="1" t="s">
        <v>0</v>
      </c>
      <c r="B3" s="2" t="e">
        <f>IF(#REF!="","",#REF!)</f>
        <v>#REF!</v>
      </c>
    </row>
    <row r="4" spans="1:2">
      <c r="A4" s="3" t="s">
        <v>3</v>
      </c>
      <c r="B4" s="2" t="e">
        <f>IF(#REF!="","",#REF!)</f>
        <v>#REF!</v>
      </c>
    </row>
    <row r="5" spans="1:2">
      <c r="A5" s="3" t="s">
        <v>242</v>
      </c>
      <c r="B5" s="2" t="e">
        <f>IF(#REF!="","",#REF!)</f>
        <v>#REF!</v>
      </c>
    </row>
    <row r="6" spans="1:2">
      <c r="A6" s="3" t="s">
        <v>243</v>
      </c>
      <c r="B6" s="2" t="e">
        <f>IF(#REF!="","",#REF!)</f>
        <v>#REF!</v>
      </c>
    </row>
    <row r="7" spans="1:2">
      <c r="A7" s="3" t="s">
        <v>244</v>
      </c>
      <c r="B7" s="2" t="e">
        <f>IF(#REF!="","",#REF!)</f>
        <v>#REF!</v>
      </c>
    </row>
    <row r="8" spans="1:2">
      <c r="A8" s="3" t="s">
        <v>4</v>
      </c>
      <c r="B8" s="2" t="e">
        <f>IF(#REF!="","",#REF!)</f>
        <v>#REF!</v>
      </c>
    </row>
  </sheetData>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900B661449E3E4D9C30A4E0BFE24DAF" ma:contentTypeVersion="4" ma:contentTypeDescription="新しいドキュメントを作成します。" ma:contentTypeScope="" ma:versionID="ee8f6933706e8af5f066a7b53fd37f8a">
  <xsd:schema xmlns:xsd="http://www.w3.org/2001/XMLSchema" xmlns:xs="http://www.w3.org/2001/XMLSchema" xmlns:p="http://schemas.microsoft.com/office/2006/metadata/properties" xmlns:ns2="ecd1d43a-77a5-4f45-b618-a09234d4603d" targetNamespace="http://schemas.microsoft.com/office/2006/metadata/properties" ma:root="true" ma:fieldsID="b8eac0fa295addd0c0f727c49c5b072b" ns2:_="">
    <xsd:import namespace="ecd1d43a-77a5-4f45-b618-a09234d4603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1d43a-77a5-4f45-b618-a09234d460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1C48D1-0F72-4C0E-B637-A9E77F7E72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1d43a-77a5-4f45-b618-a09234d46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08E76D-59E7-4D0B-9C8A-DBBE9E82B971}">
  <ds:schemaRefs>
    <ds:schemaRef ds:uri="http://schemas.microsoft.com/sharepoint/v3/contenttype/forms"/>
  </ds:schemaRefs>
</ds:datastoreItem>
</file>

<file path=customXml/itemProps3.xml><?xml version="1.0" encoding="utf-8"?>
<ds:datastoreItem xmlns:ds="http://schemas.openxmlformats.org/officeDocument/2006/customXml" ds:itemID="{039C0AE6-C358-441E-9898-6D697E63B56C}">
  <ds:schemaRefs>
    <ds:schemaRef ds:uri="http://purl.org/dc/elements/1.1/"/>
    <ds:schemaRef ds:uri="http://schemas.microsoft.com/office/2006/metadata/properties"/>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ecd1d43a-77a5-4f45-b618-a09234d4603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26</vt:i4>
      </vt:variant>
    </vt:vector>
  </HeadingPairs>
  <TitlesOfParts>
    <vt:vector size="33" baseType="lpstr">
      <vt:lpstr>その1</vt:lpstr>
      <vt:lpstr>その1-2</vt:lpstr>
      <vt:lpstr>その2 </vt:lpstr>
      <vt:lpstr>その3</vt:lpstr>
      <vt:lpstr>確認用</vt:lpstr>
      <vt:lpstr>ver</vt:lpstr>
      <vt:lpstr>連絡先共通シート</vt:lpstr>
      <vt:lpstr>A_農業_林業</vt:lpstr>
      <vt:lpstr>B_漁業</vt:lpstr>
      <vt:lpstr>C_鉱業_採石業_砂利採取業</vt:lpstr>
      <vt:lpstr>D_建設業</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M_宿泊業_飲食サービス業</vt:lpstr>
      <vt:lpstr>N_生活関連サービス業_娯楽業</vt:lpstr>
      <vt:lpstr>O_教育_学習支援業</vt:lpstr>
      <vt:lpstr>P_医療_福祉</vt:lpstr>
      <vt:lpstr>その1!Print_Area</vt:lpstr>
      <vt:lpstr>'その1-2'!Print_Area</vt:lpstr>
      <vt:lpstr>'その2 '!Print_Area</vt:lpstr>
      <vt:lpstr>その3!Print_Area</vt:lpstr>
      <vt:lpstr>確認用!Print_Area</vt:lpstr>
      <vt:lpstr>'その1-2'!Print_Titles</vt:lpstr>
      <vt:lpstr>Q_複合サービス事業</vt:lpstr>
      <vt:lpstr>R_サービス業...他に分類されないもの</vt:lpstr>
      <vt:lpstr>S_公務...他に分類されるものを除く</vt:lpstr>
      <vt:lpstr>T_分類不能の産業</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2016-04-12T13:48:53Z</dcterms:created>
  <dcterms:modified xsi:type="dcterms:W3CDTF">2024-07-16T06:51:17Z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0x0101000900B661449E3E4D9C30A4E0BFE24DAF</vt:lpwstr>
  </property>
  <property fmtid="{D5CDD505-2E9C-101B-9397-08002B2CF9AE}" pid="3" name="MediaServiceImageTags">
    <vt:lpwstr/>
  </property>
  <property fmtid="{D5CDD505-2E9C-101B-9397-08002B2CF9AE}" pid="4" name="MSIP_Label_a7295cc1-d279-42ac-ab4d-3b0f4fece050_Enabled">
    <vt:lpwstr>true</vt:lpwstr>
  </property>
  <property fmtid="{D5CDD505-2E9C-101B-9397-08002B2CF9AE}" pid="5" name="MSIP_Label_a7295cc1-d279-42ac-ab4d-3b0f4fece050_SetDate">
    <vt:lpwstr>2024-05-16T02:42:45Z</vt:lpwstr>
  </property>
  <property fmtid="{D5CDD505-2E9C-101B-9397-08002B2CF9AE}" pid="6" name="MSIP_Label_a7295cc1-d279-42ac-ab4d-3b0f4fece050_Method">
    <vt:lpwstr>Standard</vt:lpwstr>
  </property>
  <property fmtid="{D5CDD505-2E9C-101B-9397-08002B2CF9AE}" pid="7" name="MSIP_Label_a7295cc1-d279-42ac-ab4d-3b0f4fece050_Name">
    <vt:lpwstr>FUJITSU-RESTRICTED​</vt:lpwstr>
  </property>
  <property fmtid="{D5CDD505-2E9C-101B-9397-08002B2CF9AE}" pid="8" name="MSIP_Label_a7295cc1-d279-42ac-ab4d-3b0f4fece050_SiteId">
    <vt:lpwstr>a19f121d-81e1-4858-a9d8-736e267fd4c7</vt:lpwstr>
  </property>
  <property fmtid="{D5CDD505-2E9C-101B-9397-08002B2CF9AE}" pid="9" name="MSIP_Label_a7295cc1-d279-42ac-ab4d-3b0f4fece050_ActionId">
    <vt:lpwstr>eff30abf-907c-4a77-b2ee-1eb22af5751f</vt:lpwstr>
  </property>
  <property fmtid="{D5CDD505-2E9C-101B-9397-08002B2CF9AE}" pid="10" name="MSIP_Label_a7295cc1-d279-42ac-ab4d-3b0f4fece050_ContentBits">
    <vt:lpwstr>0</vt:lpwstr>
  </property>
</Properties>
</file>