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C9096D2C-CFD8-4538-A50B-C744CF54435D}" xr6:coauthVersionLast="47" xr6:coauthVersionMax="47" xr10:uidLastSave="{00000000-0000-0000-0000-000000000000}"/>
  <bookViews>
    <workbookView xWindow="-15195"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3" l="1"/>
  <c r="M9" i="13"/>
  <c r="M10" i="13"/>
  <c r="M11" i="13"/>
  <c r="M12" i="13"/>
  <c r="M13" i="13"/>
  <c r="M14" i="13"/>
  <c r="M15" i="13"/>
  <c r="M16" i="13"/>
  <c r="M17" i="13"/>
  <c r="M18" i="13"/>
  <c r="M19" i="13"/>
  <c r="M20" i="13"/>
  <c r="M21" i="13"/>
  <c r="M22" i="13"/>
  <c r="M23" i="13"/>
  <c r="M24" i="13"/>
  <c r="M25" i="13"/>
  <c r="M26" i="13"/>
  <c r="M27" i="13"/>
  <c r="M28" i="13"/>
  <c r="M29" i="13"/>
  <c r="M30" i="13"/>
  <c r="M31" i="13"/>
  <c r="M32" i="13"/>
  <c r="M33" i="13"/>
  <c r="M34" i="13"/>
  <c r="M35" i="13"/>
  <c r="M36" i="13"/>
  <c r="M37" i="13"/>
  <c r="M38" i="13"/>
  <c r="M39" i="13"/>
  <c r="M40" i="13"/>
  <c r="M41" i="13"/>
  <c r="M7"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L41" i="13"/>
  <c r="L40" i="13"/>
  <c r="L39" i="13"/>
  <c r="L38"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<sst xmlns="http://schemas.openxmlformats.org/spreadsheetml/2006/main" count="2135" uniqueCount="1181">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</sst>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1031</v>
      </c>
      <c r="C1" s="45"/>
      <c r="R1" s="100" t="s">
        <v>0</v>
      </c>
      <c r="S1" s="100"/>
      <c r="T1" s="92">
        <v>1.1000000000000001</v>
      </c>
    </row>
    <row r="2" spans="1:20">
      <c r="B2" s="47"/>
      <c r="C2" s="44" t="s">
        <v>1020</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1021</v>
      </c>
      <c r="E4" s="98" t="s">
        <v>1025</v>
      </c>
      <c r="F4" s="102"/>
      <c r="G4" s="102"/>
      <c r="H4" s="99"/>
      <c r="I4" s="101" t="s">
        <v>1022</v>
      </c>
      <c r="J4" s="101" t="s">
        <v>1023</v>
      </c>
      <c r="K4" s="101" t="s">
        <v>1024</v>
      </c>
      <c r="L4" s="101" t="s">
        <v>926</v>
      </c>
      <c r="M4" s="101" t="s">
        <v>920</v>
      </c>
      <c r="N4" s="95" t="s">
        <v>1180</v>
      </c>
      <c r="O4" s="53"/>
      <c r="R4" s="54"/>
      <c r="S4" s="46"/>
    </row>
    <row r="5" spans="1:20">
      <c r="B5" s="52"/>
      <c r="C5" s="96"/>
      <c r="D5" s="96"/>
      <c r="E5" s="98" t="s">
        <v>1026</v>
      </c>
      <c r="F5" s="99"/>
      <c r="G5" s="98" t="s">
        <v>1027</v>
      </c>
      <c r="H5" s="99"/>
      <c r="I5" s="96"/>
      <c r="J5" s="96"/>
      <c r="K5" s="96"/>
      <c r="L5" s="96"/>
      <c r="M5" s="96"/>
      <c r="N5" s="96"/>
      <c r="O5" s="53"/>
      <c r="R5" s="54"/>
      <c r="S5" s="46"/>
    </row>
    <row r="6" spans="1:20">
      <c r="B6" s="52"/>
      <c r="C6" s="97"/>
      <c r="D6" s="97"/>
      <c r="E6" s="87" t="s">
        <v>1028</v>
      </c>
      <c r="F6" s="87" t="s">
        <v>1029</v>
      </c>
      <c r="G6" s="87" t="s">
        <v>1028</v>
      </c>
      <c r="H6" s="87" t="s">
        <v>1029</v>
      </c>
      <c r="I6" s="97"/>
      <c r="J6" s="97"/>
      <c r="K6" s="97"/>
      <c r="L6" s="97"/>
      <c r="M6" s="97"/>
      <c r="N6" s="97"/>
      <c r="O6" s="53"/>
      <c r="R6" s="54"/>
      <c r="S6" s="46"/>
    </row>
    <row r="7" spans="1:20" s="69" customFormat="1" ht="19.95" customHeight="1">
      <c r="A7" s="65"/>
      <c r="B7" s="66"/>
      <c r="C7" s="67">
        <f>ROW()-6</f>
        <v>1</v>
      </c>
      <c r="D7" s="1"/>
      <c r="E7" s="88"/>
      <c r="F7" s="88"/>
      <c r="G7" s="88"/>
      <c r="H7" s="88"/>
      <c r="I7" s="75"/>
      <c r="J7" s="1"/>
      <c r="K7" s="41"/>
      <c r="L7" s="94" t="str">
        <f>IF(K7="","","mg/L")</f>
        <v/>
      </c>
      <c r="M7" s="94" t="str">
        <f>IF(K7="","",VLOOKUP(K7,基準値マスタ!$A$2:$I$37,7,FALSE))</f>
        <v/>
      </c>
      <c r="N7" s="88"/>
      <c r="O7" s="68"/>
      <c r="P7" s="65"/>
      <c r="R7" s="70" t="s">
        <v>3</v>
      </c>
      <c r="S7" s="71" t="str">
        <f>IF(AND(D7="",E7="",F7="",G7="",H7="",I7="",J7="",K7="",N7=""),"（エラー）未入力",IF(OR(D7="",E7="",F7="",G7="",H7="",I7="",J7="",K7="",N7=""),"（エラー）一部未入力",IF(ISERROR(VALUE(I7)),"（エラー）形式に不備あり","（正常）入力済み")))</f>
        <v>（エラー）未入力</v>
      </c>
      <c r="T7" s="69" t="s">
        <v>895</v>
      </c>
    </row>
    <row r="8" spans="1:20" s="69" customFormat="1" ht="19.95" customHeight="1">
      <c r="A8" s="65"/>
      <c r="B8" s="66"/>
      <c r="C8" s="67">
        <f t="shared" ref="C8:C41" si="0">ROW()-6</f>
        <v>2</v>
      </c>
      <c r="D8" s="2"/>
      <c r="E8" s="89"/>
      <c r="F8" s="89"/>
      <c r="G8" s="89"/>
      <c r="H8" s="89"/>
      <c r="I8" s="76"/>
      <c r="J8" s="2"/>
      <c r="K8" s="77"/>
      <c r="L8" s="94" t="str">
        <f t="shared" ref="L8:L41" si="1">IF(K8="","","mg/L")</f>
        <v/>
      </c>
      <c r="M8" s="94" t="str">
        <f>IF(K8="","",VLOOKUP(K8,基準値マスタ!$A$2:$I$37,7,FALSE))</f>
        <v/>
      </c>
      <c r="N8" s="89"/>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94" t="str">
        <f t="shared" si="1"/>
        <v/>
      </c>
      <c r="M9" s="94" t="str">
        <f>IF(K9="","",VLOOKUP(K9,基準値マスタ!$A$2:$I$37,7,FALSE))</f>
        <v/>
      </c>
      <c r="N9" s="89"/>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94" t="str">
        <f t="shared" si="1"/>
        <v/>
      </c>
      <c r="M10" s="94" t="str">
        <f>IF(K10="","",VLOOKUP(K10,基準値マスタ!$A$2:$I$37,7,FALSE))</f>
        <v/>
      </c>
      <c r="N10" s="89"/>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94" t="str">
        <f t="shared" si="1"/>
        <v/>
      </c>
      <c r="M11" s="94" t="str">
        <f>IF(K11="","",VLOOKUP(K11,基準値マスタ!$A$2:$I$37,7,FALSE))</f>
        <v/>
      </c>
      <c r="N11" s="89"/>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94" t="str">
        <f t="shared" si="1"/>
        <v/>
      </c>
      <c r="M12" s="94" t="str">
        <f>IF(K12="","",VLOOKUP(K12,基準値マスタ!$A$2:$I$37,7,FALSE))</f>
        <v/>
      </c>
      <c r="N12" s="89"/>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94" t="str">
        <f t="shared" si="1"/>
        <v/>
      </c>
      <c r="M13" s="94" t="str">
        <f>IF(K13="","",VLOOKUP(K13,基準値マスタ!$A$2:$I$37,7,FALSE))</f>
        <v/>
      </c>
      <c r="N13" s="89"/>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94" t="str">
        <f t="shared" si="1"/>
        <v/>
      </c>
      <c r="M14" s="94" t="str">
        <f>IF(K14="","",VLOOKUP(K14,基準値マスタ!$A$2:$I$37,7,FALSE))</f>
        <v/>
      </c>
      <c r="N14" s="89"/>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94" t="str">
        <f t="shared" si="1"/>
        <v/>
      </c>
      <c r="M15" s="94" t="str">
        <f>IF(K15="","",VLOOKUP(K15,基準値マスタ!$A$2:$I$37,7,FALSE))</f>
        <v/>
      </c>
      <c r="N15" s="89"/>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94" t="str">
        <f t="shared" si="1"/>
        <v/>
      </c>
      <c r="M16" s="94" t="str">
        <f>IF(K16="","",VLOOKUP(K16,基準値マスタ!$A$2:$I$37,7,FALSE))</f>
        <v/>
      </c>
      <c r="N16" s="89"/>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94" t="str">
        <f t="shared" si="1"/>
        <v/>
      </c>
      <c r="M17" s="94" t="str">
        <f>IF(K17="","",VLOOKUP(K17,基準値マスタ!$A$2:$I$37,7,FALSE))</f>
        <v/>
      </c>
      <c r="N17" s="89"/>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94" t="str">
        <f t="shared" si="1"/>
        <v/>
      </c>
      <c r="M18" s="94" t="str">
        <f>IF(K18="","",VLOOKUP(K18,基準値マスタ!$A$2:$I$37,7,FALSE))</f>
        <v/>
      </c>
      <c r="N18" s="89"/>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94" t="str">
        <f t="shared" si="1"/>
        <v/>
      </c>
      <c r="M19" s="94" t="str">
        <f>IF(K19="","",VLOOKUP(K19,基準値マスタ!$A$2:$I$37,7,FALSE))</f>
        <v/>
      </c>
      <c r="N19" s="89"/>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94" t="str">
        <f t="shared" si="1"/>
        <v/>
      </c>
      <c r="M20" s="94" t="str">
        <f>IF(K20="","",VLOOKUP(K20,基準値マスタ!$A$2:$I$37,7,FALSE))</f>
        <v/>
      </c>
      <c r="N20" s="89"/>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94" t="str">
        <f t="shared" si="1"/>
        <v/>
      </c>
      <c r="M21" s="94" t="str">
        <f>IF(K21="","",VLOOKUP(K21,基準値マスタ!$A$2:$I$37,7,FALSE))</f>
        <v/>
      </c>
      <c r="N21" s="89"/>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94" t="str">
        <f t="shared" si="1"/>
        <v/>
      </c>
      <c r="M22" s="94" t="str">
        <f>IF(K22="","",VLOOKUP(K22,基準値マスタ!$A$2:$I$37,7,FALSE))</f>
        <v/>
      </c>
      <c r="N22" s="89"/>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94" t="str">
        <f t="shared" si="1"/>
        <v/>
      </c>
      <c r="M23" s="94" t="str">
        <f>IF(K23="","",VLOOKUP(K23,基準値マスタ!$A$2:$I$37,7,FALSE))</f>
        <v/>
      </c>
      <c r="N23" s="89"/>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94" t="str">
        <f t="shared" si="1"/>
        <v/>
      </c>
      <c r="M24" s="94" t="str">
        <f>IF(K24="","",VLOOKUP(K24,基準値マスタ!$A$2:$I$37,7,FALSE))</f>
        <v/>
      </c>
      <c r="N24" s="89"/>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94" t="str">
        <f t="shared" si="1"/>
        <v/>
      </c>
      <c r="M25" s="94" t="str">
        <f>IF(K25="","",VLOOKUP(K25,基準値マスタ!$A$2:$I$37,7,FALSE))</f>
        <v/>
      </c>
      <c r="N25" s="89"/>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94" t="str">
        <f t="shared" si="1"/>
        <v/>
      </c>
      <c r="M26" s="94" t="str">
        <f>IF(K26="","",VLOOKUP(K26,基準値マスタ!$A$2:$I$37,7,FALSE))</f>
        <v/>
      </c>
      <c r="N26" s="89"/>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94" t="str">
        <f t="shared" si="1"/>
        <v/>
      </c>
      <c r="M27" s="94" t="str">
        <f>IF(K27="","",VLOOKUP(K27,基準値マスタ!$A$2:$I$37,7,FALSE))</f>
        <v/>
      </c>
      <c r="N27" s="89"/>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94" t="str">
        <f t="shared" si="1"/>
        <v/>
      </c>
      <c r="M28" s="94" t="str">
        <f>IF(K28="","",VLOOKUP(K28,基準値マスタ!$A$2:$I$37,7,FALSE))</f>
        <v/>
      </c>
      <c r="N28" s="89"/>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94" t="str">
        <f t="shared" si="1"/>
        <v/>
      </c>
      <c r="M29" s="94" t="str">
        <f>IF(K29="","",VLOOKUP(K29,基準値マスタ!$A$2:$I$37,7,FALSE))</f>
        <v/>
      </c>
      <c r="N29" s="89"/>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94" t="str">
        <f t="shared" si="1"/>
        <v/>
      </c>
      <c r="M30" s="94" t="str">
        <f>IF(K30="","",VLOOKUP(K30,基準値マスタ!$A$2:$I$37,7,FALSE))</f>
        <v/>
      </c>
      <c r="N30" s="89"/>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94" t="str">
        <f t="shared" si="1"/>
        <v/>
      </c>
      <c r="M31" s="94" t="str">
        <f>IF(K31="","",VLOOKUP(K31,基準値マスタ!$A$2:$I$37,7,FALSE))</f>
        <v/>
      </c>
      <c r="N31" s="89"/>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94" t="str">
        <f t="shared" si="1"/>
        <v/>
      </c>
      <c r="M32" s="94" t="str">
        <f>IF(K32="","",VLOOKUP(K32,基準値マスタ!$A$2:$I$37,7,FALSE))</f>
        <v/>
      </c>
      <c r="N32" s="89"/>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94" t="str">
        <f t="shared" si="1"/>
        <v/>
      </c>
      <c r="M33" s="94" t="str">
        <f>IF(K33="","",VLOOKUP(K33,基準値マスタ!$A$2:$I$37,7,FALSE))</f>
        <v/>
      </c>
      <c r="N33" s="89"/>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94" t="str">
        <f t="shared" si="1"/>
        <v/>
      </c>
      <c r="M34" s="94" t="str">
        <f>IF(K34="","",VLOOKUP(K34,基準値マスタ!$A$2:$I$37,7,FALSE))</f>
        <v/>
      </c>
      <c r="N34" s="89"/>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94" t="str">
        <f t="shared" si="1"/>
        <v/>
      </c>
      <c r="M35" s="94" t="str">
        <f>IF(K35="","",VLOOKUP(K35,基準値マスタ!$A$2:$I$37,7,FALSE))</f>
        <v/>
      </c>
      <c r="N35" s="89"/>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94" t="str">
        <f t="shared" si="1"/>
        <v/>
      </c>
      <c r="M36" s="94" t="str">
        <f>IF(K36="","",VLOOKUP(K36,基準値マスタ!$A$2:$I$37,7,FALSE))</f>
        <v/>
      </c>
      <c r="N36" s="89"/>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94" t="str">
        <f t="shared" si="1"/>
        <v/>
      </c>
      <c r="M37" s="94" t="str">
        <f>IF(K37="","",VLOOKUP(K37,基準値マスタ!$A$2:$I$37,7,FALSE))</f>
        <v/>
      </c>
      <c r="N37" s="89"/>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94" t="str">
        <f t="shared" si="1"/>
        <v/>
      </c>
      <c r="M38" s="94" t="str">
        <f>IF(K38="","",VLOOKUP(K38,基準値マスタ!$A$2:$I$37,7,FALSE))</f>
        <v/>
      </c>
      <c r="N38" s="89"/>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94" t="str">
        <f t="shared" si="1"/>
        <v/>
      </c>
      <c r="M39" s="94" t="str">
        <f>IF(K39="","",VLOOKUP(K39,基準値マスタ!$A$2:$I$37,7,FALSE))</f>
        <v/>
      </c>
      <c r="N39" s="89"/>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94" t="str">
        <f t="shared" si="1"/>
        <v/>
      </c>
      <c r="M40" s="94" t="str">
        <f>IF(K40="","",VLOOKUP(K40,基準値マスタ!$A$2:$I$37,7,FALSE))</f>
        <v/>
      </c>
      <c r="N40" s="89"/>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94" t="str">
        <f t="shared" si="1"/>
        <v/>
      </c>
      <c r="M41" s="94" t="str">
        <f>IF(K41="","",VLOOKUP(K41,基準値マスタ!$A$2:$I$37,7,FALSE))</f>
        <v/>
      </c>
      <c r="N41" s="89"/>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KUQ1ubATmnt7VHkOvdAYE6pePpXu0gpBnxfyyFATabNbHNVGj+1JQyLbjoRvL6b6jN06z4vKhkUpbqMVKSKJg==" saltValue="uatXCcokXemyVHyHT4WStA=="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disablePrompts="1" count="2">
    <dataValidation type="decimal" allowBlank="1" showInputMessage="1" showErrorMessage="1" sqref="E7:H41" xr:uid="{ABD0B813-FB19-4F59-8D62-A512037D785F}">
      <formula1>-9999</formula1>
      <formula2>9999</formula2>
    </dataValidation>
    <dataValidation type="decimal" operator="greaterThanOrEqual" allowBlank="1" showInputMessage="1" showErrorMessage="1" sqref="N7:N41" xr:uid="{24204FB7-25ED-4560-8ADF-FBE2B125878A}">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941</v>
      </c>
      <c r="B1" s="79" t="s">
        <v>942</v>
      </c>
      <c r="C1" s="79" t="s">
        <v>943</v>
      </c>
      <c r="D1" s="79" t="s">
        <v>928</v>
      </c>
      <c r="E1" s="79" t="s">
        <v>944</v>
      </c>
      <c r="F1" s="79" t="s">
        <v>945</v>
      </c>
      <c r="G1" s="80" t="s">
        <v>946</v>
      </c>
      <c r="H1" s="79" t="s">
        <v>947</v>
      </c>
      <c r="I1" s="80" t="s">
        <v>948</v>
      </c>
    </row>
    <row r="2" spans="1:9" ht="15">
      <c r="A2" s="81" t="s">
        <v>15</v>
      </c>
      <c r="B2" s="82" t="s">
        <v>15</v>
      </c>
      <c r="C2" s="82" t="s">
        <v>949</v>
      </c>
      <c r="D2" s="82" t="s">
        <v>950</v>
      </c>
      <c r="E2" s="82" t="s">
        <v>951</v>
      </c>
      <c r="F2" s="82" t="s">
        <v>952</v>
      </c>
      <c r="G2" s="83" t="s">
        <v>952</v>
      </c>
      <c r="H2" s="82" t="s">
        <v>953</v>
      </c>
      <c r="I2" s="83" t="s">
        <v>953</v>
      </c>
    </row>
    <row r="3" spans="1:9" ht="15">
      <c r="A3" s="81" t="s">
        <v>16</v>
      </c>
      <c r="B3" s="82" t="s">
        <v>16</v>
      </c>
      <c r="C3" s="82" t="s">
        <v>954</v>
      </c>
      <c r="D3" s="82" t="s">
        <v>950</v>
      </c>
      <c r="E3" s="82" t="s">
        <v>951</v>
      </c>
      <c r="F3" s="82" t="s">
        <v>955</v>
      </c>
      <c r="G3" s="83" t="s">
        <v>955</v>
      </c>
      <c r="H3" s="82" t="s">
        <v>956</v>
      </c>
      <c r="I3" s="83" t="s">
        <v>956</v>
      </c>
    </row>
    <row r="4" spans="1:9" ht="15">
      <c r="A4" s="81" t="s">
        <v>10</v>
      </c>
      <c r="B4" s="82" t="s">
        <v>10</v>
      </c>
      <c r="C4" s="82" t="s">
        <v>957</v>
      </c>
      <c r="D4" s="82" t="s">
        <v>950</v>
      </c>
      <c r="E4" s="82" t="s">
        <v>951</v>
      </c>
      <c r="F4" s="82" t="s">
        <v>951</v>
      </c>
      <c r="G4" s="83" t="s">
        <v>951</v>
      </c>
      <c r="H4" s="82" t="s">
        <v>952</v>
      </c>
      <c r="I4" s="83" t="s">
        <v>952</v>
      </c>
    </row>
    <row r="5" spans="1:9" ht="15">
      <c r="A5" s="81" t="s">
        <v>9</v>
      </c>
      <c r="B5" s="82" t="s">
        <v>9</v>
      </c>
      <c r="C5" s="82" t="s">
        <v>958</v>
      </c>
      <c r="D5" s="82" t="s">
        <v>950</v>
      </c>
      <c r="E5" s="82" t="s">
        <v>951</v>
      </c>
      <c r="F5" s="82" t="s">
        <v>959</v>
      </c>
      <c r="G5" s="83" t="s">
        <v>959</v>
      </c>
      <c r="H5" s="82" t="s">
        <v>960</v>
      </c>
      <c r="I5" s="83" t="s">
        <v>960</v>
      </c>
    </row>
    <row r="6" spans="1:9" ht="15">
      <c r="A6" s="81" t="s">
        <v>11</v>
      </c>
      <c r="B6" s="82" t="s">
        <v>11</v>
      </c>
      <c r="C6" s="82" t="s">
        <v>961</v>
      </c>
      <c r="D6" s="82" t="s">
        <v>950</v>
      </c>
      <c r="E6" s="82" t="s">
        <v>951</v>
      </c>
      <c r="F6" s="82" t="s">
        <v>960</v>
      </c>
      <c r="G6" s="83" t="s">
        <v>960</v>
      </c>
      <c r="H6" s="82" t="s">
        <v>962</v>
      </c>
      <c r="I6" s="83" t="s">
        <v>962</v>
      </c>
    </row>
    <row r="7" spans="1:9" ht="15">
      <c r="A7" s="81" t="s">
        <v>12</v>
      </c>
      <c r="B7" s="82" t="s">
        <v>12</v>
      </c>
      <c r="C7" s="82" t="s">
        <v>963</v>
      </c>
      <c r="D7" s="82" t="s">
        <v>950</v>
      </c>
      <c r="E7" s="82" t="s">
        <v>951</v>
      </c>
      <c r="F7" s="82" t="s">
        <v>964</v>
      </c>
      <c r="G7" s="83" t="s">
        <v>964</v>
      </c>
      <c r="H7" s="82" t="s">
        <v>965</v>
      </c>
      <c r="I7" s="83" t="s">
        <v>965</v>
      </c>
    </row>
    <row r="8" spans="1:9" ht="15">
      <c r="A8" s="81" t="s">
        <v>31</v>
      </c>
      <c r="B8" s="82" t="s">
        <v>664</v>
      </c>
      <c r="C8" s="82" t="s">
        <v>966</v>
      </c>
      <c r="D8" s="82" t="s">
        <v>950</v>
      </c>
      <c r="E8" s="82"/>
      <c r="F8" s="82" t="s">
        <v>967</v>
      </c>
      <c r="G8" s="83" t="s">
        <v>968</v>
      </c>
      <c r="H8" s="82" t="s">
        <v>969</v>
      </c>
      <c r="I8" s="83" t="s">
        <v>969</v>
      </c>
    </row>
    <row r="9" spans="1:9" ht="15">
      <c r="A9" s="84"/>
      <c r="B9" s="85" t="s">
        <v>640</v>
      </c>
      <c r="C9" s="85" t="s">
        <v>970</v>
      </c>
      <c r="D9" s="85" t="s">
        <v>971</v>
      </c>
      <c r="E9" s="85"/>
      <c r="F9" s="85" t="s">
        <v>972</v>
      </c>
      <c r="G9" s="85" t="s">
        <v>972</v>
      </c>
      <c r="H9" s="85" t="s">
        <v>973</v>
      </c>
      <c r="I9" s="85"/>
    </row>
    <row r="10" spans="1:9" ht="15">
      <c r="A10" s="81" t="s">
        <v>26</v>
      </c>
      <c r="B10" s="82" t="s">
        <v>640</v>
      </c>
      <c r="C10" s="82" t="s">
        <v>974</v>
      </c>
      <c r="D10" s="82" t="s">
        <v>950</v>
      </c>
      <c r="E10" s="82"/>
      <c r="F10" s="82" t="s">
        <v>975</v>
      </c>
      <c r="G10" s="83" t="s">
        <v>975</v>
      </c>
      <c r="H10" s="82" t="s">
        <v>976</v>
      </c>
      <c r="I10" s="83" t="s">
        <v>977</v>
      </c>
    </row>
    <row r="11" spans="1:9" ht="15">
      <c r="A11" s="84"/>
      <c r="B11" s="85" t="s">
        <v>645</v>
      </c>
      <c r="C11" s="85" t="s">
        <v>978</v>
      </c>
      <c r="D11" s="85" t="s">
        <v>971</v>
      </c>
      <c r="E11" s="85"/>
      <c r="F11" s="85" t="s">
        <v>972</v>
      </c>
      <c r="G11" s="85" t="s">
        <v>972</v>
      </c>
      <c r="H11" s="85" t="s">
        <v>973</v>
      </c>
      <c r="I11" s="85"/>
    </row>
    <row r="12" spans="1:9" ht="15">
      <c r="A12" s="81" t="s">
        <v>27</v>
      </c>
      <c r="B12" s="82" t="s">
        <v>645</v>
      </c>
      <c r="C12" s="82" t="s">
        <v>979</v>
      </c>
      <c r="D12" s="82" t="s">
        <v>950</v>
      </c>
      <c r="E12" s="82"/>
      <c r="F12" s="82" t="s">
        <v>952</v>
      </c>
      <c r="G12" s="83" t="s">
        <v>952</v>
      </c>
      <c r="H12" s="82" t="s">
        <v>980</v>
      </c>
      <c r="I12" s="83" t="s">
        <v>981</v>
      </c>
    </row>
    <row r="13" spans="1:9" ht="15">
      <c r="A13" s="84"/>
      <c r="B13" s="85" t="s">
        <v>621</v>
      </c>
      <c r="C13" s="85" t="s">
        <v>982</v>
      </c>
      <c r="D13" s="85" t="s">
        <v>950</v>
      </c>
      <c r="E13" s="85"/>
      <c r="F13" s="85" t="s">
        <v>967</v>
      </c>
      <c r="G13" s="85" t="s">
        <v>968</v>
      </c>
      <c r="H13" s="85" t="s">
        <v>968</v>
      </c>
      <c r="I13" s="85" t="s">
        <v>968</v>
      </c>
    </row>
    <row r="14" spans="1:9" ht="15">
      <c r="A14" s="81" t="s">
        <v>19</v>
      </c>
      <c r="B14" s="82" t="s">
        <v>600</v>
      </c>
      <c r="C14" s="82" t="s">
        <v>983</v>
      </c>
      <c r="D14" s="82" t="s">
        <v>950</v>
      </c>
      <c r="E14" s="82"/>
      <c r="F14" s="82" t="s">
        <v>969</v>
      </c>
      <c r="G14" s="83" t="s">
        <v>969</v>
      </c>
      <c r="H14" s="82" t="s">
        <v>984</v>
      </c>
      <c r="I14" s="83" t="s">
        <v>984</v>
      </c>
    </row>
    <row r="15" spans="1:9" ht="15">
      <c r="A15" s="84"/>
      <c r="B15" s="85" t="s">
        <v>600</v>
      </c>
      <c r="C15" s="85" t="s">
        <v>985</v>
      </c>
      <c r="D15" s="85" t="s">
        <v>971</v>
      </c>
      <c r="E15" s="85"/>
      <c r="F15" s="85" t="s">
        <v>986</v>
      </c>
      <c r="G15" s="85" t="s">
        <v>986</v>
      </c>
      <c r="H15" s="85" t="s">
        <v>973</v>
      </c>
      <c r="I15" s="85"/>
    </row>
    <row r="16" spans="1:9" ht="15">
      <c r="A16" s="81" t="s">
        <v>7</v>
      </c>
      <c r="B16" s="82" t="s">
        <v>7</v>
      </c>
      <c r="C16" s="82" t="s">
        <v>987</v>
      </c>
      <c r="D16" s="82" t="s">
        <v>950</v>
      </c>
      <c r="E16" s="82" t="s">
        <v>951</v>
      </c>
      <c r="F16" s="82" t="s">
        <v>964</v>
      </c>
      <c r="G16" s="83" t="s">
        <v>964</v>
      </c>
      <c r="H16" s="82" t="s">
        <v>988</v>
      </c>
      <c r="I16" s="83" t="s">
        <v>965</v>
      </c>
    </row>
    <row r="17" spans="1:9" ht="15">
      <c r="A17" s="84"/>
      <c r="B17" s="85" t="s">
        <v>612</v>
      </c>
      <c r="C17" s="85" t="s">
        <v>989</v>
      </c>
      <c r="D17" s="85" t="s">
        <v>971</v>
      </c>
      <c r="E17" s="85"/>
      <c r="F17" s="85" t="s">
        <v>990</v>
      </c>
      <c r="G17" s="85" t="s">
        <v>990</v>
      </c>
      <c r="H17" s="85" t="s">
        <v>973</v>
      </c>
      <c r="I17" s="85"/>
    </row>
    <row r="18" spans="1:9" ht="15">
      <c r="A18" s="81" t="s">
        <v>21</v>
      </c>
      <c r="B18" s="82" t="s">
        <v>612</v>
      </c>
      <c r="C18" s="82" t="s">
        <v>991</v>
      </c>
      <c r="D18" s="82" t="s">
        <v>950</v>
      </c>
      <c r="E18" s="82"/>
      <c r="F18" s="82" t="s">
        <v>967</v>
      </c>
      <c r="G18" s="83" t="s">
        <v>968</v>
      </c>
      <c r="H18" s="82" t="s">
        <v>952</v>
      </c>
      <c r="I18" s="83" t="s">
        <v>952</v>
      </c>
    </row>
    <row r="19" spans="1:9" ht="15">
      <c r="A19" s="81" t="s">
        <v>28</v>
      </c>
      <c r="B19" s="82" t="s">
        <v>28</v>
      </c>
      <c r="C19" s="82" t="s">
        <v>992</v>
      </c>
      <c r="D19" s="82" t="s">
        <v>950</v>
      </c>
      <c r="E19" s="82"/>
      <c r="F19" s="82" t="s">
        <v>969</v>
      </c>
      <c r="G19" s="83" t="s">
        <v>969</v>
      </c>
      <c r="H19" s="82" t="s">
        <v>984</v>
      </c>
      <c r="I19" s="83" t="s">
        <v>984</v>
      </c>
    </row>
    <row r="20" spans="1:9" ht="15">
      <c r="A20" s="81" t="s">
        <v>13</v>
      </c>
      <c r="B20" s="82" t="s">
        <v>13</v>
      </c>
      <c r="C20" s="82" t="s">
        <v>993</v>
      </c>
      <c r="D20" s="82" t="s">
        <v>950</v>
      </c>
      <c r="E20" s="82" t="s">
        <v>951</v>
      </c>
      <c r="F20" s="82" t="s">
        <v>965</v>
      </c>
      <c r="G20" s="83" t="s">
        <v>965</v>
      </c>
      <c r="H20" s="82" t="s">
        <v>994</v>
      </c>
      <c r="I20" s="83" t="s">
        <v>994</v>
      </c>
    </row>
    <row r="21" spans="1:9" ht="15">
      <c r="A21" s="81" t="s">
        <v>23</v>
      </c>
      <c r="B21" s="82" t="s">
        <v>626</v>
      </c>
      <c r="C21" s="82" t="s">
        <v>995</v>
      </c>
      <c r="D21" s="82" t="s">
        <v>950</v>
      </c>
      <c r="E21" s="82"/>
      <c r="F21" s="82" t="s">
        <v>988</v>
      </c>
      <c r="G21" s="83" t="s">
        <v>988</v>
      </c>
      <c r="H21" s="82" t="s">
        <v>996</v>
      </c>
      <c r="I21" s="83" t="s">
        <v>951</v>
      </c>
    </row>
    <row r="22" spans="1:9" ht="15">
      <c r="A22" s="84"/>
      <c r="B22" s="85" t="s">
        <v>626</v>
      </c>
      <c r="C22" s="85" t="s">
        <v>997</v>
      </c>
      <c r="D22" s="85" t="s">
        <v>971</v>
      </c>
      <c r="E22" s="85"/>
      <c r="F22" s="85" t="s">
        <v>998</v>
      </c>
      <c r="G22" s="85" t="s">
        <v>998</v>
      </c>
      <c r="H22" s="85" t="s">
        <v>973</v>
      </c>
      <c r="I22" s="85"/>
    </row>
    <row r="23" spans="1:9" ht="15">
      <c r="A23" s="81" t="s">
        <v>29</v>
      </c>
      <c r="B23" s="82" t="s">
        <v>29</v>
      </c>
      <c r="C23" s="82" t="s">
        <v>999</v>
      </c>
      <c r="D23" s="82" t="s">
        <v>950</v>
      </c>
      <c r="E23" s="82"/>
      <c r="F23" s="82" t="s">
        <v>965</v>
      </c>
      <c r="G23" s="83" t="s">
        <v>965</v>
      </c>
      <c r="H23" s="82" t="s">
        <v>994</v>
      </c>
      <c r="I23" s="83" t="s">
        <v>994</v>
      </c>
    </row>
    <row r="24" spans="1:9" ht="15">
      <c r="A24" s="81" t="s">
        <v>30</v>
      </c>
      <c r="B24" s="82" t="s">
        <v>30</v>
      </c>
      <c r="C24" s="82" t="s">
        <v>1000</v>
      </c>
      <c r="D24" s="82" t="s">
        <v>950</v>
      </c>
      <c r="E24" s="82"/>
      <c r="F24" s="82" t="s">
        <v>955</v>
      </c>
      <c r="G24" s="83" t="s">
        <v>955</v>
      </c>
      <c r="H24" s="82" t="s">
        <v>956</v>
      </c>
      <c r="I24" s="83" t="s">
        <v>956</v>
      </c>
    </row>
    <row r="25" spans="1:9" ht="15">
      <c r="A25" s="81" t="s">
        <v>14</v>
      </c>
      <c r="B25" s="82" t="s">
        <v>14</v>
      </c>
      <c r="C25" s="82" t="s">
        <v>1001</v>
      </c>
      <c r="D25" s="82" t="s">
        <v>950</v>
      </c>
      <c r="E25" s="82" t="s">
        <v>951</v>
      </c>
      <c r="F25" s="82" t="s">
        <v>988</v>
      </c>
      <c r="G25" s="83" t="s">
        <v>988</v>
      </c>
      <c r="H25" s="82" t="s">
        <v>951</v>
      </c>
      <c r="I25" s="83" t="s">
        <v>951</v>
      </c>
    </row>
    <row r="26" spans="1:9" ht="15">
      <c r="A26" s="81" t="s">
        <v>17</v>
      </c>
      <c r="B26" s="82" t="s">
        <v>17</v>
      </c>
      <c r="C26" s="82" t="s">
        <v>1002</v>
      </c>
      <c r="D26" s="82" t="s">
        <v>950</v>
      </c>
      <c r="E26" s="82" t="s">
        <v>951</v>
      </c>
      <c r="F26" s="82" t="s">
        <v>988</v>
      </c>
      <c r="G26" s="83" t="s">
        <v>988</v>
      </c>
      <c r="H26" s="82" t="s">
        <v>951</v>
      </c>
      <c r="I26" s="83" t="s">
        <v>951</v>
      </c>
    </row>
    <row r="27" spans="1:9" ht="15">
      <c r="A27" s="81" t="s">
        <v>18</v>
      </c>
      <c r="B27" s="82" t="s">
        <v>18</v>
      </c>
      <c r="C27" s="82" t="s">
        <v>1003</v>
      </c>
      <c r="D27" s="82" t="s">
        <v>950</v>
      </c>
      <c r="E27" s="82" t="s">
        <v>1004</v>
      </c>
      <c r="F27" s="82" t="s">
        <v>988</v>
      </c>
      <c r="G27" s="83" t="s">
        <v>988</v>
      </c>
      <c r="H27" s="82" t="s">
        <v>951</v>
      </c>
      <c r="I27" s="83" t="s">
        <v>951</v>
      </c>
    </row>
    <row r="28" spans="1:9" ht="15">
      <c r="A28" s="81" t="s">
        <v>20</v>
      </c>
      <c r="B28" s="82" t="s">
        <v>607</v>
      </c>
      <c r="C28" s="82" t="s">
        <v>1005</v>
      </c>
      <c r="D28" s="82" t="s">
        <v>950</v>
      </c>
      <c r="E28" s="82"/>
      <c r="F28" s="82" t="s">
        <v>1004</v>
      </c>
      <c r="G28" s="83" t="s">
        <v>1004</v>
      </c>
      <c r="H28" s="82" t="s">
        <v>1006</v>
      </c>
      <c r="I28" s="83" t="s">
        <v>1006</v>
      </c>
    </row>
    <row r="29" spans="1:9" ht="15">
      <c r="A29" s="86"/>
      <c r="B29" s="85" t="s">
        <v>607</v>
      </c>
      <c r="C29" s="85" t="s">
        <v>1007</v>
      </c>
      <c r="D29" s="85" t="s">
        <v>971</v>
      </c>
      <c r="E29" s="85"/>
      <c r="F29" s="85" t="s">
        <v>1008</v>
      </c>
      <c r="G29" s="85" t="s">
        <v>1008</v>
      </c>
      <c r="H29" s="85" t="s">
        <v>973</v>
      </c>
      <c r="I29" s="85"/>
    </row>
    <row r="30" spans="1:9" ht="15">
      <c r="A30" s="81" t="s">
        <v>8</v>
      </c>
      <c r="B30" s="82" t="s">
        <v>8</v>
      </c>
      <c r="C30" s="82" t="s">
        <v>1009</v>
      </c>
      <c r="D30" s="82" t="s">
        <v>950</v>
      </c>
      <c r="E30" s="82" t="s">
        <v>951</v>
      </c>
      <c r="F30" s="82" t="s">
        <v>964</v>
      </c>
      <c r="G30" s="83" t="s">
        <v>964</v>
      </c>
      <c r="H30" s="82" t="s">
        <v>965</v>
      </c>
      <c r="I30" s="83" t="s">
        <v>965</v>
      </c>
    </row>
    <row r="31" spans="1:9" ht="15">
      <c r="A31" s="81" t="s">
        <v>32</v>
      </c>
      <c r="B31" s="82" t="s">
        <v>669</v>
      </c>
      <c r="C31" s="82" t="s">
        <v>1010</v>
      </c>
      <c r="D31" s="82" t="s">
        <v>950</v>
      </c>
      <c r="E31" s="82"/>
      <c r="F31" s="82" t="s">
        <v>967</v>
      </c>
      <c r="G31" s="83" t="s">
        <v>968</v>
      </c>
      <c r="H31" s="82" t="s">
        <v>952</v>
      </c>
      <c r="I31" s="83" t="s">
        <v>952</v>
      </c>
    </row>
    <row r="32" spans="1:9" ht="15">
      <c r="A32" s="81" t="s">
        <v>22</v>
      </c>
      <c r="B32" s="82" t="s">
        <v>616</v>
      </c>
      <c r="C32" s="82" t="s">
        <v>1011</v>
      </c>
      <c r="D32" s="82" t="s">
        <v>950</v>
      </c>
      <c r="E32" s="82"/>
      <c r="F32" s="82" t="s">
        <v>1012</v>
      </c>
      <c r="G32" s="83" t="s">
        <v>1012</v>
      </c>
      <c r="H32" s="82" t="s">
        <v>1013</v>
      </c>
      <c r="I32" s="83" t="s">
        <v>1013</v>
      </c>
    </row>
    <row r="33" spans="1:9" ht="15">
      <c r="A33" s="86"/>
      <c r="B33" s="85" t="s">
        <v>616</v>
      </c>
      <c r="C33" s="85" t="s">
        <v>1014</v>
      </c>
      <c r="D33" s="85" t="s">
        <v>971</v>
      </c>
      <c r="E33" s="85"/>
      <c r="F33" s="85" t="s">
        <v>1015</v>
      </c>
      <c r="G33" s="85" t="s">
        <v>1015</v>
      </c>
      <c r="H33" s="85" t="s">
        <v>973</v>
      </c>
      <c r="I33" s="85"/>
    </row>
    <row r="34" spans="1:9" ht="15">
      <c r="A34" s="81" t="s">
        <v>25</v>
      </c>
      <c r="B34" s="82" t="s">
        <v>636</v>
      </c>
      <c r="C34" s="82" t="s">
        <v>1016</v>
      </c>
      <c r="D34" s="82" t="s">
        <v>950</v>
      </c>
      <c r="E34" s="82"/>
      <c r="F34" s="82" t="s">
        <v>988</v>
      </c>
      <c r="G34" s="83" t="s">
        <v>988</v>
      </c>
      <c r="H34" s="82" t="s">
        <v>996</v>
      </c>
      <c r="I34" s="83" t="s">
        <v>951</v>
      </c>
    </row>
    <row r="35" spans="1:9" ht="15">
      <c r="A35" s="86"/>
      <c r="B35" s="85" t="s">
        <v>636</v>
      </c>
      <c r="C35" s="85" t="s">
        <v>1017</v>
      </c>
      <c r="D35" s="85" t="s">
        <v>971</v>
      </c>
      <c r="E35" s="85"/>
      <c r="F35" s="85" t="s">
        <v>998</v>
      </c>
      <c r="G35" s="85" t="s">
        <v>998</v>
      </c>
      <c r="H35" s="85" t="s">
        <v>973</v>
      </c>
      <c r="I35" s="85"/>
    </row>
    <row r="36" spans="1:9" ht="15">
      <c r="A36" s="81" t="s">
        <v>24</v>
      </c>
      <c r="B36" s="82" t="s">
        <v>631</v>
      </c>
      <c r="C36" s="82" t="s">
        <v>1018</v>
      </c>
      <c r="D36" s="82" t="s">
        <v>950</v>
      </c>
      <c r="E36" s="82"/>
      <c r="F36" s="82" t="s">
        <v>988</v>
      </c>
      <c r="G36" s="83" t="s">
        <v>988</v>
      </c>
      <c r="H36" s="82" t="s">
        <v>996</v>
      </c>
      <c r="I36" s="83" t="s">
        <v>951</v>
      </c>
    </row>
    <row r="37" spans="1:9" ht="15">
      <c r="A37" s="86"/>
      <c r="B37" s="85" t="s">
        <v>631</v>
      </c>
      <c r="C37" s="85" t="s">
        <v>1019</v>
      </c>
      <c r="D37" s="85" t="s">
        <v>971</v>
      </c>
      <c r="E37" s="85"/>
      <c r="F37" s="85" t="s">
        <v>998</v>
      </c>
      <c r="G37" s="85" t="s">
        <v>998</v>
      </c>
      <c r="H37" s="85" t="s">
        <v>973</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1160</v>
      </c>
      <c r="F2" t="s">
        <v>1161</v>
      </c>
      <c r="G2" t="s">
        <v>1162</v>
      </c>
      <c r="H2" t="s">
        <v>1163</v>
      </c>
      <c r="I2" t="s">
        <v>1164</v>
      </c>
      <c r="J2" t="s">
        <v>1165</v>
      </c>
      <c r="K2" t="s">
        <v>1166</v>
      </c>
      <c r="L2" t="s">
        <v>1166</v>
      </c>
      <c r="M2" t="s">
        <v>1166</v>
      </c>
      <c r="N2" t="s">
        <v>1167</v>
      </c>
      <c r="O2" t="s">
        <v>1167</v>
      </c>
      <c r="P2" t="s">
        <v>1167</v>
      </c>
      <c r="Q2" t="s">
        <v>1168</v>
      </c>
      <c r="R2" t="s">
        <v>1168</v>
      </c>
      <c r="S2" t="s">
        <v>1169</v>
      </c>
      <c r="T2" t="s">
        <v>1170</v>
      </c>
      <c r="U2" t="s">
        <v>1171</v>
      </c>
      <c r="V2" t="s">
        <v>1172</v>
      </c>
      <c r="W2" t="s">
        <v>1173</v>
      </c>
      <c r="X2" t="s">
        <v>1174</v>
      </c>
      <c r="Y2" t="s">
        <v>1175</v>
      </c>
      <c r="Z2" t="s">
        <v>1176</v>
      </c>
      <c r="AA2" t="s">
        <v>1169</v>
      </c>
    </row>
    <row r="3" spans="1:500">
      <c r="A3" t="s">
        <v>580</v>
      </c>
      <c r="B3" t="s">
        <v>580</v>
      </c>
      <c r="C3" t="s">
        <v>580</v>
      </c>
      <c r="D3" t="s">
        <v>580</v>
      </c>
      <c r="E3" t="s">
        <v>1160</v>
      </c>
      <c r="F3" t="s">
        <v>1161</v>
      </c>
      <c r="G3" t="s">
        <v>1162</v>
      </c>
      <c r="H3" t="s">
        <v>1163</v>
      </c>
      <c r="I3" t="s">
        <v>1164</v>
      </c>
      <c r="J3" t="s">
        <v>1165</v>
      </c>
      <c r="K3" t="s">
        <v>1166</v>
      </c>
      <c r="L3" t="s">
        <v>1166</v>
      </c>
      <c r="M3" t="s">
        <v>1166</v>
      </c>
      <c r="N3" t="s">
        <v>1167</v>
      </c>
      <c r="O3" t="s">
        <v>1167</v>
      </c>
      <c r="P3" t="s">
        <v>1167</v>
      </c>
      <c r="Q3" t="s">
        <v>1168</v>
      </c>
      <c r="R3" t="s">
        <v>1168</v>
      </c>
      <c r="S3" t="s">
        <v>1169</v>
      </c>
      <c r="T3" t="s">
        <v>581</v>
      </c>
      <c r="U3" t="s">
        <v>1177</v>
      </c>
      <c r="V3" t="s">
        <v>581</v>
      </c>
      <c r="W3" t="s">
        <v>1177</v>
      </c>
      <c r="X3" t="s">
        <v>1174</v>
      </c>
      <c r="Y3" t="s">
        <v>1175</v>
      </c>
      <c r="Z3" t="s">
        <v>1176</v>
      </c>
      <c r="AA3" t="s">
        <v>1169</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1178</v>
      </c>
      <c r="O4" s="12" t="s">
        <v>591</v>
      </c>
      <c r="P4" s="12" t="s">
        <v>592</v>
      </c>
      <c r="Q4" s="12" t="s">
        <v>593</v>
      </c>
      <c r="R4" s="12" t="s">
        <v>594</v>
      </c>
      <c r="S4" s="12" t="s">
        <v>595</v>
      </c>
      <c r="T4" s="12" t="s">
        <v>596</v>
      </c>
      <c r="U4" s="12" t="s">
        <v>594</v>
      </c>
      <c r="V4" s="12" t="s">
        <v>596</v>
      </c>
      <c r="W4" s="12" t="s">
        <v>594</v>
      </c>
      <c r="X4" s="12" t="s">
        <v>594</v>
      </c>
      <c r="Y4" s="12" t="s">
        <v>1179</v>
      </c>
      <c r="Z4" s="12" t="s">
        <v>1179</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1032</v>
      </c>
      <c r="B1" s="13" t="s">
        <v>1033</v>
      </c>
      <c r="C1" s="3" t="s">
        <v>1034</v>
      </c>
      <c r="D1" s="13" t="s">
        <v>1035</v>
      </c>
      <c r="E1" s="3" t="s">
        <v>1036</v>
      </c>
      <c r="F1" s="13" t="s">
        <v>1037</v>
      </c>
      <c r="G1" s="3" t="s">
        <v>1038</v>
      </c>
      <c r="H1" s="3" t="s">
        <v>1039</v>
      </c>
      <c r="I1" s="13" t="s">
        <v>1037</v>
      </c>
      <c r="J1" s="3" t="s">
        <v>1040</v>
      </c>
      <c r="K1" s="13" t="s">
        <v>1037</v>
      </c>
      <c r="L1" s="13" t="s">
        <v>35</v>
      </c>
      <c r="M1" s="13" t="s">
        <v>1041</v>
      </c>
      <c r="N1" s="13" t="s">
        <v>1042</v>
      </c>
      <c r="O1" s="13" t="s">
        <v>36</v>
      </c>
      <c r="P1" s="13" t="s">
        <v>1043</v>
      </c>
      <c r="Q1" s="13" t="s">
        <v>1044</v>
      </c>
      <c r="R1" s="3" t="s">
        <v>1045</v>
      </c>
      <c r="S1" s="3" t="s">
        <v>1034</v>
      </c>
      <c r="T1" s="13" t="s">
        <v>1037</v>
      </c>
      <c r="U1" s="3" t="s">
        <v>1046</v>
      </c>
      <c r="V1" s="3" t="s">
        <v>1047</v>
      </c>
      <c r="W1" s="3" t="s">
        <v>1048</v>
      </c>
      <c r="X1" s="13" t="s">
        <v>1043</v>
      </c>
      <c r="Y1" s="13" t="s">
        <v>1044</v>
      </c>
      <c r="Z1" s="3" t="s">
        <v>1049</v>
      </c>
      <c r="AA1" s="3" t="s">
        <v>1050</v>
      </c>
      <c r="AB1" s="3" t="s">
        <v>1051</v>
      </c>
      <c r="AC1" s="3" t="s">
        <v>1052</v>
      </c>
      <c r="AD1" s="14" t="s">
        <v>40</v>
      </c>
      <c r="AE1" s="3" t="s">
        <v>1053</v>
      </c>
      <c r="AF1" s="15" t="s">
        <v>1054</v>
      </c>
      <c r="AG1" s="4" t="s">
        <v>1055</v>
      </c>
      <c r="AH1" s="3" t="s">
        <v>1056</v>
      </c>
      <c r="AI1" s="13" t="s">
        <v>38</v>
      </c>
      <c r="AJ1" s="13" t="s">
        <v>1032</v>
      </c>
      <c r="AK1" s="16" t="s">
        <v>1057</v>
      </c>
      <c r="AL1" s="16" t="s">
        <v>1058</v>
      </c>
      <c r="AM1" s="3" t="s">
        <v>1059</v>
      </c>
      <c r="AN1" s="37" t="s">
        <v>899</v>
      </c>
      <c r="AO1" s="13" t="s">
        <v>39</v>
      </c>
      <c r="AP1" s="3" t="s">
        <v>1034</v>
      </c>
      <c r="AQ1" s="4" t="s">
        <v>1060</v>
      </c>
      <c r="AR1" s="4" t="s">
        <v>1061</v>
      </c>
      <c r="AS1" s="3" t="s">
        <v>1062</v>
      </c>
      <c r="AT1" s="3" t="s">
        <v>1063</v>
      </c>
      <c r="AU1" s="4" t="s">
        <v>1064</v>
      </c>
      <c r="AV1" s="4" t="s">
        <v>1065</v>
      </c>
      <c r="AW1" s="17" t="s">
        <v>34</v>
      </c>
      <c r="AX1" s="3" t="s">
        <v>1066</v>
      </c>
      <c r="AY1" s="13" t="s">
        <v>39</v>
      </c>
      <c r="AZ1" s="3" t="s">
        <v>1063</v>
      </c>
      <c r="BA1" s="16" t="s">
        <v>1041</v>
      </c>
      <c r="BB1" s="4" t="s">
        <v>1067</v>
      </c>
      <c r="BC1" s="4" t="s">
        <v>1068</v>
      </c>
      <c r="BD1" s="17" t="s">
        <v>43</v>
      </c>
      <c r="BE1" s="4" t="s">
        <v>1069</v>
      </c>
      <c r="BF1" s="4" t="s">
        <v>1061</v>
      </c>
      <c r="BG1" s="15" t="s">
        <v>1047</v>
      </c>
      <c r="BH1" s="16" t="s">
        <v>1070</v>
      </c>
      <c r="BI1" s="17" t="s">
        <v>34</v>
      </c>
      <c r="BJ1" s="18" t="s">
        <v>44</v>
      </c>
      <c r="BK1" s="4" t="s">
        <v>1071</v>
      </c>
      <c r="BL1" s="13" t="s">
        <v>1043</v>
      </c>
      <c r="BM1" s="4" t="s">
        <v>1072</v>
      </c>
      <c r="BN1" s="4" t="s">
        <v>1072</v>
      </c>
      <c r="BO1" s="4" t="s">
        <v>1061</v>
      </c>
      <c r="BP1" s="4" t="s">
        <v>1073</v>
      </c>
      <c r="BQ1" s="4" t="s">
        <v>1061</v>
      </c>
      <c r="BR1" s="3" t="s">
        <v>1063</v>
      </c>
      <c r="BS1" s="17" t="s">
        <v>45</v>
      </c>
      <c r="BT1" s="4" t="s">
        <v>1074</v>
      </c>
      <c r="BU1" s="4" t="s">
        <v>1061</v>
      </c>
      <c r="BV1" s="4" t="s">
        <v>1075</v>
      </c>
      <c r="BW1" s="4" t="s">
        <v>1075</v>
      </c>
      <c r="BX1" s="13" t="s">
        <v>1044</v>
      </c>
      <c r="BY1" s="16" t="s">
        <v>42</v>
      </c>
      <c r="BZ1" s="18" t="s">
        <v>46</v>
      </c>
      <c r="CA1" s="15" t="s">
        <v>1076</v>
      </c>
      <c r="CB1" s="16" t="s">
        <v>1058</v>
      </c>
      <c r="CC1" s="15" t="s">
        <v>1077</v>
      </c>
      <c r="CD1" s="4" t="s">
        <v>1078</v>
      </c>
      <c r="CE1" s="4" t="s">
        <v>1079</v>
      </c>
      <c r="CF1" s="4" t="s">
        <v>1079</v>
      </c>
      <c r="CG1" s="15" t="s">
        <v>1054</v>
      </c>
      <c r="CH1" s="3" t="s">
        <v>1080</v>
      </c>
      <c r="CI1" s="15" t="s">
        <v>1077</v>
      </c>
      <c r="CJ1" s="13" t="s">
        <v>1081</v>
      </c>
      <c r="CK1" s="4" t="s">
        <v>1082</v>
      </c>
      <c r="CL1" s="4" t="s">
        <v>1083</v>
      </c>
      <c r="CM1" s="4" t="s">
        <v>1061</v>
      </c>
      <c r="CN1" s="13" t="s">
        <v>37</v>
      </c>
      <c r="CO1" s="4" t="s">
        <v>1064</v>
      </c>
      <c r="CP1" s="4" t="s">
        <v>1084</v>
      </c>
      <c r="CQ1" s="4" t="s">
        <v>1085</v>
      </c>
      <c r="CR1" s="4" t="s">
        <v>1085</v>
      </c>
      <c r="CS1" s="18" t="s">
        <v>900</v>
      </c>
      <c r="CT1" s="4" t="s">
        <v>1084</v>
      </c>
      <c r="CU1" s="3" t="s">
        <v>1034</v>
      </c>
      <c r="CV1" s="3" t="s">
        <v>1034</v>
      </c>
      <c r="CW1" s="3" t="s">
        <v>1036</v>
      </c>
      <c r="CX1" s="4" t="s">
        <v>1086</v>
      </c>
      <c r="CY1" s="4" t="s">
        <v>1067</v>
      </c>
      <c r="CZ1" s="4" t="s">
        <v>1085</v>
      </c>
      <c r="DA1" s="4" t="s">
        <v>1087</v>
      </c>
      <c r="DB1" s="4" t="s">
        <v>1088</v>
      </c>
      <c r="DC1" s="15" t="s">
        <v>1089</v>
      </c>
      <c r="DD1" s="4" t="s">
        <v>1090</v>
      </c>
      <c r="DE1" s="17" t="s">
        <v>1091</v>
      </c>
      <c r="DF1" s="4" t="s">
        <v>1084</v>
      </c>
      <c r="DG1" s="18" t="s">
        <v>47</v>
      </c>
      <c r="DH1" s="3" t="s">
        <v>1092</v>
      </c>
      <c r="DI1" s="16" t="s">
        <v>1070</v>
      </c>
      <c r="DJ1" s="16" t="s">
        <v>1070</v>
      </c>
      <c r="DK1" s="4" t="s">
        <v>1083</v>
      </c>
      <c r="DL1" s="3" t="s">
        <v>1093</v>
      </c>
      <c r="DM1" s="15" t="s">
        <v>1094</v>
      </c>
      <c r="DN1" s="4" t="s">
        <v>1067</v>
      </c>
      <c r="DO1" s="3" t="s">
        <v>1056</v>
      </c>
      <c r="DP1" s="4" t="s">
        <v>1064</v>
      </c>
      <c r="DQ1" s="4" t="s">
        <v>41</v>
      </c>
      <c r="DR1" s="15" t="s">
        <v>1095</v>
      </c>
      <c r="DS1" s="4" t="s">
        <v>1084</v>
      </c>
      <c r="DT1" s="4" t="s">
        <v>1037</v>
      </c>
      <c r="DU1" s="4" t="s">
        <v>1096</v>
      </c>
      <c r="DV1" s="4" t="s">
        <v>48</v>
      </c>
      <c r="DW1" s="90" t="s">
        <v>1062</v>
      </c>
      <c r="DX1" s="90" t="s">
        <v>1097</v>
      </c>
      <c r="DY1" s="90" t="s">
        <v>1098</v>
      </c>
      <c r="DZ1" s="91" t="s">
        <v>896</v>
      </c>
      <c r="EA1" s="90" t="s">
        <v>1099</v>
      </c>
      <c r="EB1" s="90" t="s">
        <v>1099</v>
      </c>
      <c r="EC1" s="90" t="s">
        <v>1100</v>
      </c>
      <c r="ED1" s="90" t="s">
        <v>1067</v>
      </c>
      <c r="EE1" s="90" t="s">
        <v>1101</v>
      </c>
      <c r="EF1" s="90" t="s">
        <v>1101</v>
      </c>
      <c r="EG1" s="90" t="s">
        <v>1102</v>
      </c>
      <c r="EH1" s="90" t="s">
        <v>1102</v>
      </c>
      <c r="EI1" s="91" t="s">
        <v>1043</v>
      </c>
      <c r="EJ1" s="17" t="s">
        <v>1035</v>
      </c>
      <c r="EK1" s="4" t="s">
        <v>1103</v>
      </c>
      <c r="EL1" s="4" t="s">
        <v>1104</v>
      </c>
      <c r="EM1" s="4" t="s">
        <v>1105</v>
      </c>
      <c r="EN1" s="4" t="s">
        <v>1105</v>
      </c>
      <c r="EO1" s="4" t="s">
        <v>1105</v>
      </c>
      <c r="EP1" s="91" t="s">
        <v>1106</v>
      </c>
      <c r="EQ1" s="91" t="s">
        <v>1107</v>
      </c>
      <c r="ER1" s="91" t="s">
        <v>1108</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1109</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1110</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1110</v>
      </c>
      <c r="EK2" s="73" t="s">
        <v>1111</v>
      </c>
      <c r="EL2" s="23" t="s">
        <v>1112</v>
      </c>
      <c r="EM2" s="23" t="s">
        <v>1113</v>
      </c>
      <c r="EN2" s="23" t="s">
        <v>1114</v>
      </c>
      <c r="EO2" s="73" t="s">
        <v>1110</v>
      </c>
      <c r="EP2" s="73" t="s">
        <v>1115</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1116</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1117</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1118</v>
      </c>
      <c r="EN3" s="33" t="s">
        <v>1119</v>
      </c>
      <c r="EO3" s="33" t="s">
        <v>232</v>
      </c>
      <c r="EP3" s="31" t="s">
        <v>1120</v>
      </c>
      <c r="EQ3" s="31" t="s">
        <v>1121</v>
      </c>
      <c r="ER3" s="7" t="s">
        <v>1122</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1123</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1124</v>
      </c>
      <c r="EK4" s="7" t="s">
        <v>1125</v>
      </c>
      <c r="EL4" s="31" t="s">
        <v>310</v>
      </c>
      <c r="EM4" s="31" t="s">
        <v>1126</v>
      </c>
      <c r="EN4" s="31"/>
      <c r="EO4" s="31" t="s">
        <v>86</v>
      </c>
      <c r="EQ4" s="31" t="s">
        <v>1127</v>
      </c>
      <c r="ER4" s="7" t="s">
        <v>1128</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1129</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1130</v>
      </c>
      <c r="EL5" s="31"/>
      <c r="EM5" s="31" t="s">
        <v>1131</v>
      </c>
      <c r="EN5" s="31"/>
      <c r="EO5" s="31" t="s">
        <v>406</v>
      </c>
      <c r="EQ5" t="s">
        <v>1132</v>
      </c>
      <c r="ER5" s="7" t="s">
        <v>1133</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1134</v>
      </c>
      <c r="EK6" s="7" t="s">
        <v>1135</v>
      </c>
      <c r="EL6" s="31"/>
      <c r="EM6" s="31"/>
      <c r="EN6" s="31"/>
      <c r="EO6" s="31"/>
      <c r="EQ6" t="s">
        <v>1136</v>
      </c>
      <c r="ER6" s="7" t="s">
        <v>1137</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1138</v>
      </c>
      <c r="EL7" s="31"/>
      <c r="EM7" s="31"/>
      <c r="EN7" s="31"/>
      <c r="EO7" s="31"/>
      <c r="EQ7" s="31" t="s">
        <v>1139</v>
      </c>
      <c r="ER7" s="7" t="s">
        <v>1140</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1141</v>
      </c>
      <c r="EL8" s="31"/>
      <c r="EM8" s="31"/>
      <c r="EN8" s="31"/>
      <c r="EO8" s="31"/>
      <c r="EQ8" s="31" t="s">
        <v>1142</v>
      </c>
      <c r="ER8" s="7" t="s">
        <v>1143</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1144</v>
      </c>
      <c r="EL9" s="31"/>
      <c r="EM9" s="31"/>
      <c r="EN9" s="31"/>
      <c r="EO9" s="31"/>
      <c r="EQ9" s="31" t="s">
        <v>1145</v>
      </c>
      <c r="ER9" s="7" t="s">
        <v>1146</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1147</v>
      </c>
      <c r="EL10" s="31"/>
      <c r="EM10" s="31"/>
      <c r="EN10" s="31"/>
      <c r="EO10" s="31"/>
      <c r="EQ10" s="31" t="s">
        <v>1148</v>
      </c>
      <c r="ER10" s="7" t="s">
        <v>1149</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1150</v>
      </c>
      <c r="EL11" s="31"/>
      <c r="EM11" s="31"/>
      <c r="EN11" s="31"/>
      <c r="EO11" s="31"/>
      <c r="EQ11" s="31" t="s">
        <v>1151</v>
      </c>
      <c r="ER11" s="7" t="s">
        <v>1152</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1153</v>
      </c>
      <c r="EL12" s="31"/>
      <c r="EM12" s="31"/>
      <c r="EN12" s="31"/>
      <c r="EO12" s="31"/>
      <c r="EQ12" s="31" t="s">
        <v>1154</v>
      </c>
      <c r="ER12" s="7" t="s">
        <v>1155</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1156</v>
      </c>
      <c r="EL13" s="31"/>
      <c r="EM13" s="31"/>
      <c r="EN13" s="31"/>
      <c r="EO13" s="31"/>
      <c r="EQ13" s="31" t="s">
        <v>463</v>
      </c>
      <c r="ER13" s="7" t="s">
        <v>1157</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1158</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1159</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921</v>
      </c>
      <c r="B1" s="42" t="s">
        <v>922</v>
      </c>
      <c r="C1" s="42" t="s">
        <v>923</v>
      </c>
      <c r="D1" s="42" t="s">
        <v>924</v>
      </c>
      <c r="E1" s="42" t="s">
        <v>925</v>
      </c>
    </row>
    <row r="2" spans="1:5">
      <c r="A2" t="s">
        <v>1030</v>
      </c>
      <c r="B2">
        <f>COUNTIF('地下水モニタリング測定結果(環告第5号)'!R:S,"*（エラー）*")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408FF9-DEA4-467E-838A-BAE54C058A9E}"/>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2025-03-19T07:48:23Z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