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ED4DA231-7EDD-4033-96FC-0CF38F81CF5E}" xr6:coauthVersionLast="47" xr6:coauthVersionMax="47" xr10:uidLastSave="{00000000-0000-0000-0000-000000000000}"/>
  <bookViews>
    <workbookView xWindow="2098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<sst xmlns="http://schemas.openxmlformats.org/spreadsheetml/2006/main" count="2240" uniqueCount="1184">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</sst>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1181</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104" t="str">
        <f>IF(K7="","","mg/L")</f>
        <v>mg/L</v>
      </c>
      <c r="M7" s="104" t="str">
        <f>IF(K7="","",VLOOKUP(K7,基準値マスタ!$A$2:$I$37,7,FALSE))</f>
        <v>0.01</v>
      </c>
      <c r="N7" s="94">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104" t="str">
        <f t="shared" ref="L8:L41" si="1">IF(K8="","","mg/L")</f>
        <v>mg/L</v>
      </c>
      <c r="M8" s="104" t="str">
        <f>IF(K8="","",VLOOKUP(K8,基準値マスタ!$A$2:$I$37,7,FALSE))</f>
        <v>0.01</v>
      </c>
      <c r="N8" s="95">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104" t="str">
        <f t="shared" si="1"/>
        <v>mg/L</v>
      </c>
      <c r="M9" s="104" t="str">
        <f>IF(K9="","",VLOOKUP(K9,基準値マスタ!$A$2:$I$37,7,FALSE))</f>
        <v>0.1</v>
      </c>
      <c r="N9" s="95">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104" t="str">
        <f t="shared" si="1"/>
        <v>mg/L</v>
      </c>
      <c r="M10" s="104" t="str">
        <f>IF(K10="","",VLOOKUP(K10,基準値マスタ!$A$2:$I$37,7,FALSE))</f>
        <v>0.04</v>
      </c>
      <c r="N10" s="95">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104" t="str">
        <f t="shared" si="1"/>
        <v>mg/L</v>
      </c>
      <c r="M11" s="104" t="str">
        <f>IF(K11="","",VLOOKUP(K11,基準値マスタ!$A$2:$I$37,7,FALSE))</f>
        <v>0.002</v>
      </c>
      <c r="N11" s="95">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104" t="str">
        <f t="shared" si="1"/>
        <v>mg/L</v>
      </c>
      <c r="M12" s="104" t="str">
        <f>IF(K12="","",VLOOKUP(K12,基準値マスタ!$A$2:$I$37,7,FALSE))</f>
        <v>0.01</v>
      </c>
      <c r="N12" s="95">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104" t="str">
        <f t="shared" si="1"/>
        <v>mg/L</v>
      </c>
      <c r="M13" s="104" t="str">
        <f>IF(K13="","",VLOOKUP(K13,基準値マスタ!$A$2:$I$37,7,FALSE))</f>
        <v>0.01</v>
      </c>
      <c r="N13" s="95">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104" t="str">
        <f t="shared" si="1"/>
        <v>mg/L</v>
      </c>
      <c r="M14" s="104" t="str">
        <f>IF(K14="","",VLOOKUP(K14,基準値マスタ!$A$2:$I$37,7,FALSE))</f>
        <v>0.1</v>
      </c>
      <c r="N14" s="95">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104" t="str">
        <f t="shared" si="1"/>
        <v>mg/L</v>
      </c>
      <c r="M15" s="104" t="str">
        <f>IF(K15="","",VLOOKUP(K15,基準値マスタ!$A$2:$I$37,7,FALSE))</f>
        <v>0.04</v>
      </c>
      <c r="N15" s="95">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104" t="str">
        <f t="shared" si="1"/>
        <v>mg/L</v>
      </c>
      <c r="M16" s="104" t="str">
        <f>IF(K16="","",VLOOKUP(K16,基準値マスタ!$A$2:$I$37,7,FALSE))</f>
        <v>0.002</v>
      </c>
      <c r="N16" s="95">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104" t="str">
        <f t="shared" si="1"/>
        <v>mg/L</v>
      </c>
      <c r="M17" s="104" t="str">
        <f>IF(K17="","",VLOOKUP(K17,基準値マスタ!$A$2:$I$37,7,FALSE))</f>
        <v>0.01</v>
      </c>
      <c r="N17" s="95">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104" t="str">
        <f t="shared" si="1"/>
        <v>mg/L</v>
      </c>
      <c r="M18" s="104" t="str">
        <f>IF(K18="","",VLOOKUP(K18,基準値マスタ!$A$2:$I$37,7,FALSE))</f>
        <v>0.01</v>
      </c>
      <c r="N18" s="95">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104" t="str">
        <f t="shared" si="1"/>
        <v>mg/L</v>
      </c>
      <c r="M19" s="104" t="str">
        <f>IF(K19="","",VLOOKUP(K19,基準値マスタ!$A$2:$I$37,7,FALSE))</f>
        <v>0.1</v>
      </c>
      <c r="N19" s="95">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104" t="str">
        <f t="shared" si="1"/>
        <v>mg/L</v>
      </c>
      <c r="M20" s="104" t="str">
        <f>IF(K20="","",VLOOKUP(K20,基準値マスタ!$A$2:$I$37,7,FALSE))</f>
        <v>0.04</v>
      </c>
      <c r="N20" s="95">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104" t="str">
        <f t="shared" si="1"/>
        <v>mg/L</v>
      </c>
      <c r="M21" s="104" t="str">
        <f>IF(K21="","",VLOOKUP(K21,基準値マスタ!$A$2:$I$37,7,FALSE))</f>
        <v>0.002</v>
      </c>
      <c r="N21" s="95">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104" t="str">
        <f t="shared" si="1"/>
        <v>mg/L</v>
      </c>
      <c r="M22" s="104" t="str">
        <f>IF(K22="","",VLOOKUP(K22,基準値マスタ!$A$2:$I$37,7,FALSE))</f>
        <v>0.01</v>
      </c>
      <c r="N22" s="95">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104" t="str">
        <f t="shared" si="1"/>
        <v>mg/L</v>
      </c>
      <c r="M23" s="104" t="str">
        <f>IF(K23="","",VLOOKUP(K23,基準値マスタ!$A$2:$I$37,7,FALSE))</f>
        <v>0.01</v>
      </c>
      <c r="N23" s="95">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104" t="str">
        <f t="shared" si="1"/>
        <v>mg/L</v>
      </c>
      <c r="M24" s="104" t="str">
        <f>IF(K24="","",VLOOKUP(K24,基準値マスタ!$A$2:$I$37,7,FALSE))</f>
        <v>0.1</v>
      </c>
      <c r="N24" s="95">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104" t="str">
        <f t="shared" si="1"/>
        <v>mg/L</v>
      </c>
      <c r="M25" s="104" t="str">
        <f>IF(K25="","",VLOOKUP(K25,基準値マスタ!$A$2:$I$37,7,FALSE))</f>
        <v>0.04</v>
      </c>
      <c r="N25" s="95">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104" t="str">
        <f t="shared" si="1"/>
        <v>mg/L</v>
      </c>
      <c r="M26" s="104" t="str">
        <f>IF(K26="","",VLOOKUP(K26,基準値マスタ!$A$2:$I$37,7,FALSE))</f>
        <v>0.002</v>
      </c>
      <c r="N26" s="95">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104" t="str">
        <f t="shared" si="1"/>
        <v>mg/L</v>
      </c>
      <c r="M27" s="104" t="str">
        <f>IF(K27="","",VLOOKUP(K27,基準値マスタ!$A$2:$I$37,7,FALSE))</f>
        <v>0.01</v>
      </c>
      <c r="N27" s="95">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104" t="str">
        <f t="shared" si="1"/>
        <v>mg/L</v>
      </c>
      <c r="M28" s="104" t="str">
        <f>IF(K28="","",VLOOKUP(K28,基準値マスタ!$A$2:$I$37,7,FALSE))</f>
        <v>0.01</v>
      </c>
      <c r="N28" s="95">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104" t="str">
        <f t="shared" si="1"/>
        <v>mg/L</v>
      </c>
      <c r="M29" s="104" t="str">
        <f>IF(K29="","",VLOOKUP(K29,基準値マスタ!$A$2:$I$37,7,FALSE))</f>
        <v>0.1</v>
      </c>
      <c r="N29" s="95">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104" t="str">
        <f t="shared" si="1"/>
        <v>mg/L</v>
      </c>
      <c r="M30" s="104" t="str">
        <f>IF(K30="","",VLOOKUP(K30,基準値マスタ!$A$2:$I$37,7,FALSE))</f>
        <v>0.04</v>
      </c>
      <c r="N30" s="95">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104" t="str">
        <f t="shared" si="1"/>
        <v>mg/L</v>
      </c>
      <c r="M31" s="104" t="str">
        <f>IF(K31="","",VLOOKUP(K31,基準値マスタ!$A$2:$I$37,7,FALSE))</f>
        <v>0.002</v>
      </c>
      <c r="N31" s="95">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104" t="str">
        <f t="shared" si="1"/>
        <v>mg/L</v>
      </c>
      <c r="M32" s="104" t="str">
        <f>IF(K32="","",VLOOKUP(K32,基準値マスタ!$A$2:$I$37,7,FALSE))</f>
        <v>0.01</v>
      </c>
      <c r="N32" s="95">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104" t="str">
        <f t="shared" si="1"/>
        <v>mg/L</v>
      </c>
      <c r="M33" s="104" t="str">
        <f>IF(K33="","",VLOOKUP(K33,基準値マスタ!$A$2:$I$37,7,FALSE))</f>
        <v>0.01</v>
      </c>
      <c r="N33" s="95">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104" t="str">
        <f t="shared" si="1"/>
        <v>mg/L</v>
      </c>
      <c r="M34" s="104" t="str">
        <f>IF(K34="","",VLOOKUP(K34,基準値マスタ!$A$2:$I$37,7,FALSE))</f>
        <v>0.1</v>
      </c>
      <c r="N34" s="95">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104" t="str">
        <f t="shared" si="1"/>
        <v>mg/L</v>
      </c>
      <c r="M35" s="104" t="str">
        <f>IF(K35="","",VLOOKUP(K35,基準値マスタ!$A$2:$I$37,7,FALSE))</f>
        <v>0.04</v>
      </c>
      <c r="N35" s="95">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104" t="str">
        <f t="shared" si="1"/>
        <v>mg/L</v>
      </c>
      <c r="M36" s="104" t="str">
        <f>IF(K36="","",VLOOKUP(K36,基準値マスタ!$A$2:$I$37,7,FALSE))</f>
        <v>0.002</v>
      </c>
      <c r="N36" s="95">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104" t="str">
        <f t="shared" si="1"/>
        <v>mg/L</v>
      </c>
      <c r="M37" s="104" t="str">
        <f>IF(K37="","",VLOOKUP(K37,基準値マスタ!$A$2:$I$37,7,FALSE))</f>
        <v>0.01</v>
      </c>
      <c r="N37" s="95">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104" t="str">
        <f t="shared" si="1"/>
        <v>mg/L</v>
      </c>
      <c r="M38" s="104" t="str">
        <f>IF(K38="","",VLOOKUP(K38,基準値マスタ!$A$2:$I$37,7,FALSE))</f>
        <v>0.01</v>
      </c>
      <c r="N38" s="95">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104" t="str">
        <f t="shared" si="1"/>
        <v>mg/L</v>
      </c>
      <c r="M39" s="104" t="str">
        <f>IF(K39="","",VLOOKUP(K39,基準値マスタ!$A$2:$I$37,7,FALSE))</f>
        <v>0.1</v>
      </c>
      <c r="N39" s="95">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104" t="str">
        <f t="shared" si="1"/>
        <v>mg/L</v>
      </c>
      <c r="M40" s="104" t="str">
        <f>IF(K40="","",VLOOKUP(K40,基準値マスタ!$A$2:$I$37,7,FALSE))</f>
        <v>0.04</v>
      </c>
      <c r="N40" s="95">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104" t="str">
        <f t="shared" si="1"/>
        <v>mg/L</v>
      </c>
      <c r="M41" s="104" t="str">
        <f>IF(K41="","",VLOOKUP(K41,基準値マスタ!$A$2:$I$37,7,FALSE))</f>
        <v>0.002</v>
      </c>
      <c r="N41" s="95">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Wma8B2f9uXeGx2YupmBJZV11d9bcevUHffj5T35cmDtXivJ8R+13QYzvyn7MUrUM4cPO78uNXg8UX+azoeuK1g==" saltValue="PXfPC9sDyVHubQh24/MnCg=="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9057D4E0-4437-4446-AD28-7DA27A5DD86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2025-08-21T07:39:21Z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