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Users\71070586\HitachiXPC\Downloads\マスタファイル\"/>
    </mc:Choice>
  </mc:AlternateContent>
  <xr:revisionPtr revIDLastSave="0" documentId="13_ncr:1_{FA260228-C635-4532-9A91-AB45618B121C}" xr6:coauthVersionLast="47" xr6:coauthVersionMax="47" xr10:uidLastSave="{00000000-0000-0000-0000-000000000000}"/>
  <bookViews>
    <workbookView xWindow="-15345" yWindow="-16395"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O8" i="46"/>
  <c r="IP8" i="46"/>
  <c r="IQ8" i="46"/>
  <c r="IR8" i="46"/>
  <c r="IS8" i="46"/>
  <c r="IT8" i="46"/>
  <c r="IU8" i="46"/>
  <c r="IV8" i="46"/>
  <c r="IW8" i="46"/>
  <c r="IX8" i="46"/>
  <c r="IY8" i="46"/>
  <c r="IZ8" i="46"/>
  <c r="JA8" i="46"/>
  <c r="JB8" i="46"/>
  <c r="JC8" i="46"/>
  <c r="JD8" i="46"/>
  <c r="JE8" i="46"/>
  <c r="JF8" i="46"/>
  <c r="JG8" i="46"/>
  <c r="JH8" i="46"/>
  <c r="JI8" i="46"/>
  <c r="JJ8" i="46"/>
  <c r="JK8" i="46"/>
  <c r="AD117" i="43"/>
  <c r="AD116" i="43"/>
  <c r="AD110" i="43"/>
  <c r="AD109" i="43"/>
  <c r="AD90" i="43"/>
  <c r="AD89" i="43"/>
  <c r="AD65" i="43" l="1"/>
  <c r="AD64" i="43"/>
  <c r="AD42" i="43"/>
  <c r="AD41" i="43"/>
  <c r="AD33" i="43"/>
  <c r="AD32" i="43"/>
  <c r="AD18" i="43"/>
  <c r="AD17" i="43"/>
  <c r="AD20" i="43"/>
  <c r="AD19" i="43"/>
  <c r="AD122" i="43" l="1"/>
  <c r="AD88" i="43"/>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V115" i="43"/>
  <c r="Z114" i="43"/>
  <c r="X113" i="43"/>
  <c r="V113" i="43"/>
  <c r="X112" i="43"/>
  <c r="V112" i="43"/>
  <c r="X111" i="43"/>
  <c r="V111" i="43"/>
  <c r="X110" i="43"/>
  <c r="V110" i="43"/>
  <c r="X109" i="43"/>
  <c r="V109" i="43"/>
  <c r="X108" i="43"/>
  <c r="V108" i="43"/>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V88" i="43"/>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X63" i="43"/>
  <c r="V63" i="43"/>
  <c r="Z62" i="43"/>
  <c r="Z61" i="43"/>
  <c r="Z60" i="43"/>
  <c r="Z59" i="43"/>
  <c r="Z57" i="43"/>
  <c r="Z56" i="43"/>
  <c r="Z54" i="43"/>
  <c r="Z53" i="43"/>
  <c r="Z51" i="43"/>
  <c r="Z50" i="43"/>
  <c r="Z48" i="43"/>
  <c r="X47" i="43"/>
  <c r="V47" i="43"/>
  <c r="X46" i="43"/>
  <c r="V46" i="43"/>
  <c r="X45" i="43"/>
  <c r="V45" i="43"/>
  <c r="X44" i="43"/>
  <c r="V44" i="43"/>
  <c r="X43" i="43"/>
  <c r="V43" i="43"/>
  <c r="X42" i="43"/>
  <c r="V42" i="43"/>
  <c r="X41" i="43"/>
  <c r="V41" i="43"/>
  <c r="X40" i="43"/>
  <c r="V40" i="43"/>
  <c r="Z39" i="43"/>
  <c r="X38" i="43"/>
  <c r="V38" i="43"/>
  <c r="X37" i="43"/>
  <c r="V37" i="43"/>
  <c r="X36" i="43"/>
  <c r="V36" i="43"/>
  <c r="X35" i="43"/>
  <c r="V35" i="43"/>
  <c r="X34" i="43"/>
  <c r="V34" i="43"/>
  <c r="X33" i="43"/>
  <c r="V33" i="43"/>
  <c r="X32" i="43"/>
  <c r="V32" i="43"/>
  <c r="X31" i="43"/>
  <c r="V31" i="43"/>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V16" i="43"/>
  <c r="Z15" i="43"/>
  <c r="Z14" i="43"/>
  <c r="Z13" i="43"/>
  <c r="Z12" i="43"/>
  <c r="Z11" i="43"/>
  <c r="Z10" i="43"/>
  <c r="S10" i="43" s="1"/>
  <c r="O8" i="46" s="1"/>
  <c r="Z9" i="43"/>
  <c r="Z8" i="43"/>
  <c r="S8" i="43" s="1"/>
  <c r="K8" i="46" s="1"/>
  <c r="Z7" i="43"/>
  <c r="Z6" i="43"/>
  <c r="S6" i="43" l="1"/>
  <c r="E8" i="46" s="1"/>
  <c r="AD127" i="43"/>
  <c r="S122" i="43"/>
  <c r="Z119" i="43"/>
  <c r="Z117" i="43"/>
  <c r="Z113" i="43"/>
  <c r="Z105" i="43"/>
  <c r="Z99" i="43"/>
  <c r="Z97" i="43"/>
  <c r="Z93" i="43"/>
  <c r="Z91" i="43"/>
  <c r="Z78" i="43"/>
  <c r="Z72" i="43"/>
  <c r="Z71" i="43"/>
  <c r="Z77" i="43"/>
  <c r="AD10" i="43"/>
  <c r="S80" i="43"/>
  <c r="Z116" i="43"/>
  <c r="S123" i="43"/>
  <c r="Z35" i="43"/>
  <c r="Z32" i="43"/>
  <c r="Z24" i="43"/>
  <c r="Z19" i="43"/>
  <c r="Z18" i="43"/>
  <c r="AD8"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Z36" i="43"/>
  <c r="Z110" i="43"/>
  <c r="Z31" i="43"/>
  <c r="Z63" i="43"/>
  <c r="Z68" i="43"/>
  <c r="Z92" i="43"/>
  <c r="Z98" i="43"/>
  <c r="Z37" i="43"/>
  <c r="S49" i="43"/>
  <c r="DW8" i="46" s="1"/>
  <c r="Z38" i="43"/>
  <c r="Z44" i="43"/>
  <c r="Z106" i="43"/>
  <c r="Z118" i="43"/>
  <c r="AD6" i="43" l="1"/>
  <c r="EC8" i="46"/>
  <c r="AD61" i="43"/>
  <c r="AD80" i="43"/>
  <c r="AD123" i="43"/>
  <c r="AD49" i="43"/>
  <c r="AD11" i="43"/>
  <c r="S16" i="43"/>
  <c r="S63" i="43"/>
  <c r="S115" i="43"/>
  <c r="S88" i="43"/>
  <c r="S108" i="43"/>
  <c r="S40" i="43"/>
  <c r="S31" i="43"/>
  <c r="AD108" i="43" l="1"/>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<sst xmlns="http://schemas.openxmlformats.org/spreadsheetml/2006/main" count="3368" uniqueCount="1696">
  <si>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</si>
  <si>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</si>
  <si>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</si>
  <si>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</si>
  <si>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</si>
  <si>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</si>
  <si>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</si>
  <si>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</si>
  <si>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</si>
  <si>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</si>
  <si>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</si>
  <si>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</si>
  <si>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</si>
  <si>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</si>
  <si>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</si>
  <si>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</si>
  <si>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</si>
  <si>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</si>
  <si>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</si>
  <si>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</si>
  <si>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</si>
  <si>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</si>
  <si>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</si>
  <si>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</si>
  <si>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</si>
  <si>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</si>
  <si>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</si>
  <si>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</si>
  <si>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</si>
  <si>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</si>
  <si>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</si>
  <si>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</si>
  <si>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</si>
  <si>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</si>
  <si>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</si>
  <si>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</si>
  <si>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</si>
  <si>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</si>
  <si>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</si>
  <si>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</si>
  <si>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</si>
  <si>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</si>
  <si>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</si>
  <si>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</si>
  <si>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</si>
  <si>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</si>
  <si>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</si>
  <si>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</si>
  <si>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</si>
  <si>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</si>
  <si>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</si>
  <si>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</si>
  <si>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</si>
  <si>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</si>
  <si>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</si>
  <si>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</si>
  <si>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</si>
  <si>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</si>
  <si>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</si>
  <si>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</si>
  <si>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</si>
  <si>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</si>
  <si>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</si>
  <si>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</si>
  <si>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</si>
  <si>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</si>
  <si>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</si>
  <si>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</si>
  <si>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</si>
  <si>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</si>
  <si>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</si>
  <si>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</si>
  <si>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</si>
  <si>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</si>
  <si>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</si>
  <si>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</si>
  <si>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</si>
  <si>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</si>
  <si>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</si>
  <si>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</si>
  <si>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</si>
  <si>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</si>
  <si>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</si>
  <si>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</si>
  <si>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</si>
  <si>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</si>
  <si>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</si>
  <si>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</si>
  <si>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</si>
  <si>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</si>
  <si>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</si>
  <si>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</si>
  <si>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</si>
  <si>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</si>
  <si>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</si>
  <si>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</si>
  <si>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</si>
  <si>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</si>
  <si>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</si>
  <si>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</si>
  <si>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</si>
  <si>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</si>
  <si>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</si>
  <si>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</si>
  <si>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</si>
  <si>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</si>
  <si>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</si>
  <si>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</si>
  <si>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</si>
  <si>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</si>
  <si>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</si>
  <si>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</si>
  <si>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</si>
  <si>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</si>
  <si>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</si>
  <si>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</si>
  <si>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</si>
  <si>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</si>
  <si>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</si>
  <si>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</si>
  <si>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</si>
  <si>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</si>
  <si>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</si>
  <si>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</si>
  <si>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</si>
  <si>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</si>
  <si>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</si>
  <si>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</si>
  <si>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</si>
  <si>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</si>
  <si>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</si>
  <si>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</si>
  <si>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</si>
  <si>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</si>
  <si>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</si>
  <si>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</si>
  <si>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</si>
  <si>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</si>
  <si>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</si>
  <si>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</si>
  <si>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</si>
  <si>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</si>
  <si>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</si>
  <si>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</si>
  <si>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</si>
  <si>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</si>
  <si>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</si>
  <si>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</si>
  <si>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</si>
  <si>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</si>
  <si>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</si>
  <si>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</si>
  <si>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</si>
  <si>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</si>
  <si>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</si>
  <si>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</si>
  <si>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</si>
  <si>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</si>
  <si>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</si>
  <si>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</si>
  <si>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</si>
  <si>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</si>
  <si>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</si>
  <si>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</si>
  <si>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</si>
  <si>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</si>
  <si>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</si>
  <si>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</si>
  <si>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</si>
  <si>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</si>
  <si>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</si>
  <si>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</si>
  <si>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</si>
  <si>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</si>
  <si>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</si>
  <si>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</si>
  <si>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</si>
  <si>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</si>
  <si>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</si>
  <si>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</si>
  <si>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</si>
  <si>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</si>
  <si>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</si>
  <si>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</si>
  <si>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</si>
  <si>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</si>
  <si>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</si>
  <si>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</si>
  <si>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</si>
  <si>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</si>
  <si>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</si>
  <si>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</si>
  <si>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</si>
  <si>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</si>
  <si>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</si>
  <si>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</si>
  <si>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</si>
  <si>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</si>
  <si>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</si>
  <si>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</si>
  <si>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</si>
  <si>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</si>
  <si>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</si>
  <si>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</si>
  <si>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</si>
  <si>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</si>
  <si>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</si>
  <si>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</si>
  <si>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</si>
  <si>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</si>
  <si>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</si>
  <si>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</si>
  <si>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</si>
  <si>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</si>
  <si>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</si>
  <si>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</si>
  <si>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</si>
  <si>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</si>
  <si>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</si>
  <si>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</si>
  <si>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</si>
  <si>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</si>
  <si>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</si>
  <si>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</si>
  <si>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</si>
  <si>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</si>
  <si>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</si>
  <si>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</si>
  <si>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</si>
  <si>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</si>
  <si>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</si>
  <si>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</si>
  <si>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</si>
  <si>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</si>
  <si>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</si>
  <si>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</si>
  <si>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</si>
  <si>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</si>
  <si>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</si>
  <si>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</si>
  <si>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</si>
  <si>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</si>
  <si>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</si>
  <si>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</si>
  <si>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</si>
  <si>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</si>
  <si>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</si>
  <si>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</si>
  <si>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</si>
  <si>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</si>
  <si>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</si>
  <si>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</si>
  <si>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</si>
  <si>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</si>
  <si>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</si>
  <si>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</si>
  <si>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</si>
  <si>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</si>
  <si>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</si>
  <si>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</si>
  <si>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</si>
  <si>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</si>
  <si>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</si>
  <si>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</si>
  <si>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</si>
  <si>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</si>
  <si>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</si>
  <si>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</si>
  <si>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</si>
  <si>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</si>
  <si>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</si>
  <si>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</si>
  <si>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</si>
  <si>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</si>
  <si>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</si>
  <si>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</si>
  <si>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</si>
  <si>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</si>
  <si>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</si>
  <si>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</si>
  <si>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</si>
  <si>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</si>
  <si>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</si>
  <si>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</si>
  <si>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</si>
  <si>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</si>
  <si>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</si>
  <si>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</si>
  <si>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</si>
  <si>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</si>
  <si>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</si>
  <si>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</si>
  <si>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</si>
  <si>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</si>
  <si>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</si>
  <si>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</si>
  <si>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</si>
  <si>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</si>
  <si>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</si>
  <si>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</si>
  <si>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</si>
  <si>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</si>
  <si>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</si>
  <si>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</si>
  <si>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</si>
  <si>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</si>
  <si>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</si>
  <si>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</si>
  <si>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</si>
  <si>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</si>
  <si>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</si>
  <si>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</si>
  <si>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</si>
  <si>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</si>
  <si>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</si>
  <si>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</si>
  <si>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</si>
  <si>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</si>
  <si>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</si>
  <si>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</si>
  <si>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</si>
  <si>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</si>
  <si>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</si>
  <si>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</si>
  <si>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</si>
  <si>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</si>
  <si>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</si>
  <si>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</si>
  <si>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</si>
  <si>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</si>
  <si>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</si>
  <si>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</si>
  <si>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</si>
  <si>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</si>
  <si>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</si>
  <si>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</si>
  <si>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</si>
  <si>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</si>
  <si>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</si>
  <si>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</si>
  <si>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</si>
  <si>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</si>
  <si>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</si>
  <si>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</si>
  <si>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</si>
  <si>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</si>
  <si>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</si>
  <si>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</si>
  <si>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</si>
  <si>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</si>
  <si>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</si>
  <si>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</si>
  <si>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</si>
  <si>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</si>
  <si>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</si>
  <si>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</si>
  <si>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</si>
  <si>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</si>
  <si>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</si>
  <si>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</si>
  <si>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</si>
  <si>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</si>
  <si>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</si>
  <si>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</si>
  <si>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</si>
  <si>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</si>
  <si>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</si>
  <si>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</si>
  <si>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</si>
  <si>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</si>
  <si>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</si>
  <si>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</si>
  <si>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</si>
  <si>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</si>
  <si>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</si>
  <si>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</si>
  <si>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</si>
  <si>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</si>
  <si>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</si>
  <si>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</si>
  <si>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</si>
  <si>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</si>
  <si>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</si>
  <si>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</si>
  <si>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</si>
  <si>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</si>
  <si>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</si>
  <si>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</si>
  <si>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</si>
  <si>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</si>
  <si>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</si>
  <si>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</si>
  <si>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</si>
  <si>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</si>
  <si>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</si>
  <si>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</si>
  <si>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</si>
  <si>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</si>
  <si>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</si>
  <si>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</si>
  <si>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</si>
  <si>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</si>
  <si>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</si>
  <si>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</si>
  <si>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</si>
  <si>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</si>
  <si>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</si>
  <si>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</si>
  <si>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</si>
  <si>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</si>
  <si>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</si>
  <si>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</si>
  <si>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</si>
  <si>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</si>
  <si>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</si>
  <si>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</si>
  <si>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</si>
  <si>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</si>
  <si>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</si>
  <si>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</si>
  <si>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</si>
  <si>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</si>
  <si>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</si>
  <si>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</si>
  <si>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</si>
  <si>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</si>
  <si>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</si>
  <si>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</si>
  <si>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</si>
  <si>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</si>
  <si>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</si>
  <si>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</si>
  <si>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</si>
  <si>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</si>
  <si>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</si>
  <si>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</si>
  <si>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</si>
  <si>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</si>
  <si>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</si>
  <si>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</si>
  <si>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</si>
  <si>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</si>
  <si>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</si>
  <si>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</si>
  <si>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</si>
  <si>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</si>
  <si>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</si>
  <si>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</si>
  <si>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</si>
  <si>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</si>
  <si>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</si>
  <si>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</si>
  <si>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</si>
  <si>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</si>
  <si>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</si>
  <si>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</si>
  <si>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</si>
  <si>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</si>
  <si>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</si>
  <si>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</si>
  <si>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</si>
  <si>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</si>
  <si>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</si>
  <si>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</si>
  <si>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</si>
  <si>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</si>
  <si>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</si>
  <si>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</si>
  <si>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</si>
  <si>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</si>
  <si>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</si>
  <si>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</si>
  <si>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</si>
  <si>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</si>
  <si>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</si>
  <si>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</si>
  <si>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</si>
  <si>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</si>
  <si>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</si>
  <si>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</si>
  <si>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</si>
  <si>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</si>
  <si>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</si>
  <si>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</si>
  <si>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</si>
  <si>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</si>
  <si>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</si>
  <si>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</si>
  <si>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</si>
  <si>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</si>
  <si>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</si>
  <si>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</si>
  <si>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</si>
  <si>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</si>
  <si>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</si>
  <si>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</si>
  <si>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</si>
  <si>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</si>
  <si>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</si>
  <si>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</si>
  <si>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</si>
  <si>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</si>
  <si>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</si>
  <si>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</si>
  <si>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</si>
  <si>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</si>
  <si>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</si>
  <si>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</si>
  <si>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</si>
  <si>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</si>
  <si>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</si>
  <si>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</si>
  <si>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</si>
  <si>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</si>
  <si>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</si>
  <si>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</si>
  <si>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</si>
  <si>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</si>
  <si>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</si>
  <si>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</si>
  <si>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</si>
  <si>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</si>
  <si>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</si>
  <si>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</si>
  <si>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</si>
  <si>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</si>
  <si>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</si>
  <si>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</si>
  <si>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</si>
  <si>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</si>
  <si>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</si>
  <si>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</si>
  <si>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</si>
  <si>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</si>
  <si>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</si>
  <si>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</si>
  <si>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</si>
  <si>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</si>
  <si>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</si>
  <si>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</si>
  <si>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</si>
  <si>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</si>
  <si>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</si>
  <si>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</si>
  <si>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</si>
  <si>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</si>
  <si>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</si>
  <si>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</si>
  <si>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</si>
  <si>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</si>
  <si>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</si>
  <si>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</si>
  <si>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</si>
  <si>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</si>
  <si>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</si>
  <si>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</si>
  <si>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</si>
  <si>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</si>
  <si>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</si>
  <si>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</si>
  <si>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</si>
  <si>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</si>
  <si>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</si>
  <si>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</si>
  <si>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</si>
  <si>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</si>
  <si>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</si>
  <si>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</si>
  <si>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</si>
  <si>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</si>
  <si>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</si>
  <si>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</si>
  <si>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</si>
  <si>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</si>
  <si>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</si>
  <si>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</si>
  <si>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</si>
  <si>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</si>
  <si>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</si>
  <si>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</si>
  <si>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</si>
  <si>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</si>
  <si>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</si>
  <si>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</si>
  <si>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</si>
  <si>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</si>
  <si>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</si>
  <si>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</si>
  <si>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</si>
  <si>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</si>
  <si>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</si>
  <si>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</si>
  <si>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</si>
  <si>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</si>
  <si>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</si>
  <si>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</si>
  <si>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</si>
  <si>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</si>
  <si>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</si>
  <si>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</si>
  <si>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</si>
  <si>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</si>
  <si>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</si>
  <si>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</si>
  <si>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</si>
  <si>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</si>
  <si>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</si>
  <si>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</si>
  <si>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</si>
  <si>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</si>
  <si>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</si>
  <si>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</si>
  <si>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</si>
  <si>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</si>
  <si>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</si>
  <si>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</si>
  <si>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</si>
  <si>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</si>
  <si>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</si>
  <si>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</si>
  <si>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</si>
  <si>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</si>
  <si>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</si>
  <si>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</si>
  <si>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</si>
  <si>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</si>
  <si>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</si>
  <si>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</si>
  <si>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</si>
  <si>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</si>
  <si>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</si>
  <si>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</si>
  <si>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</si>
  <si>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</si>
  <si>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</si>
  <si>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</si>
  <si>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</si>
  <si>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</si>
  <si>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</si>
  <si>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</si>
  <si>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</si>
  <si>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</si>
  <si>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</si>
  <si>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</si>
  <si>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</si>
  <si>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</si>
  <si>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</si>
  <si>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</si>
  <si>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</si>
  <si>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</si>
  <si>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</si>
  <si>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</si>
  <si>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</si>
  <si>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</si>
  <si>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</si>
  <si>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</si>
  <si>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</si>
  <si>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</si>
  <si>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</si>
  <si>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</si>
  <si>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</si>
  <si>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</si>
  <si>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</si>
  <si>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</si>
  <si>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</si>
  <si>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</si>
  <si>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</si>
  <si>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</si>
  <si>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</si>
  <si>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</si>
  <si>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</si>
  <si>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</si>
  <si>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</si>
  <si>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</si>
  <si>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</si>
  <si>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</si>
  <si>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</si>
  <si>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</si>
  <si>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</si>
  <si>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</si>
  <si>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</si>
  <si>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</si>
  <si>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</si>
  <si>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</si>
  <si>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</si>
  <si>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</si>
  <si>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</si>
  <si>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</si>
  <si>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</si>
  <si>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</si>
  <si>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</si>
  <si>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</si>
  <si>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</si>
  <si>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</si>
  <si>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</si>
  <si>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</si>
  <si>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</si>
  <si>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</si>
  <si>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</si>
  <si>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</si>
  <si>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</si>
  <si>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</si>
  <si>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</si>
  <si>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</si>
  <si>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</si>
  <si>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</si>
  <si>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</si>
  <si>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</si>
  <si>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</si>
  <si>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</si>
  <si>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</si>
  <si>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</si>
  <si>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</si>
  <si>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</si>
  <si>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</si>
  <si>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</si>
  <si>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</si>
  <si>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</si>
  <si>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</si>
  <si>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</si>
  <si>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</si>
  <si>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</si>
  <si>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</si>
  <si>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</si>
  <si>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</si>
  <si>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</si>
  <si>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</si>
  <si>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</si>
  <si>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</si>
  <si>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</si>
  <si>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</si>
  <si>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</si>
  <si>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</si>
  <si>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</si>
  <si>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</si>
  <si>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</si>
  <si>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</si>
  <si>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</si>
  <si>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</si>
  <si>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</si>
  <si>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</si>
  <si>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</si>
  <si>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</si>
  <si>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</si>
  <si>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</si>
  <si>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</si>
  <si>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</si>
  <si>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</si>
  <si>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</si>
  <si>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</si>
  <si>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</si>
  <si>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</si>
  <si>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</si>
  <si>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</si>
  <si>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</si>
  <si>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</si>
  <si>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</si>
  <si>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</si>
  <si>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</si>
  <si>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</si>
  <si>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</si>
  <si>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</si>
  <si>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</si>
  <si>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</si>
  <si>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</si>
  <si>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</si>
  <si>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</si>
  <si>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</si>
  <si>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</si>
  <si>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</si>
  <si>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</si>
  <si>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</si>
  <si>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</si>
  <si>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</si>
  <si>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</si>
  <si>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</si>
  <si>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</si>
  <si>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</si>
  <si>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</si>
  <si>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</si>
  <si>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</si>
  <si>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</si>
  <si>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</si>
  <si>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</si>
  <si>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</si>
  <si>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</si>
  <si>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</si>
  <si>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</si>
  <si>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</si>
  <si>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</si>
  <si>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</si>
  <si>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</si>
  <si>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</si>
  <si>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</si>
  <si>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</si>
  <si>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</si>
  <si>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</si>
  <si>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</si>
  <si>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</si>
  <si>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</si>
  <si>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</si>
  <si>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</si>
  <si>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</si>
  <si>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</si>
  <si>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</si>
  <si>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</si>
  <si>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</si>
  <si>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</si>
  <si>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</si>
  <si>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</si>
  <si>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</si>
  <si>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</si>
  <si>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</si>
  <si>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</si>
  <si>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</si>
  <si>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</si>
  <si>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</si>
  <si>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</si>
  <si>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</si>
  <si>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</si>
  <si>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</si>
  <si>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</si>
  <si>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</si>
  <si>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</si>
  <si>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</si>
  <si>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</si>
  <si>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</si>
  <si>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</si>
  <si>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</si>
  <si>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</si>
  <si>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</si>
  <si>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</si>
  <si>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</si>
  <si>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</si>
  <si>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</si>
  <si>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</si>
  <si>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</si>
  <si>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</si>
  <si>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</si>
  <si>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</si>
  <si>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</si>
  <si>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</si>
  <si>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</si>
  <si>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</si>
  <si>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</si>
  <si>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</si>
  <si>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</si>
  <si>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</si>
  <si>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</si>
  <si>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</si>
  <si>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</si>
  <si>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</si>
  <si>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</si>
  <si>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</si>
  <si>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</si>
  <si>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</si>
  <si>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</si>
  <si>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</si>
  <si>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</si>
  <si>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</si>
  <si>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</si>
  <si>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</si>
  <si>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</si>
  <si>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</si>
  <si>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</si>
  <si>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</si>
  <si>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</si>
  <si>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</si>
  <si>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</si>
  <si>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</si>
  <si>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</si>
  <si>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</si>
  <si>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</si>
  <si>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</si>
  <si>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</si>
  <si>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</si>
  <si>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</si>
  <si>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</si>
  <si>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</si>
  <si>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</si>
  <si>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</si>
  <si>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</si>
  <si>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</si>
  <si>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</si>
  <si>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</si>
  <si>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</si>
  <si>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</si>
  <si>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</si>
  <si>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</si>
  <si>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</si>
  <si>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</si>
  <si>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</si>
  <si>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</si>
  <si>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</si>
  <si>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</si>
  <si>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</si>
  <si>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</si>
  <si>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</si>
  <si>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</si>
  <si>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</si>
  <si>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</si>
  <si>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</si>
  <si>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</si>
  <si>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</si>
  <si>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</si>
  <si>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</si>
  <si>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</si>
  <si>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</si>
  <si>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</si>
  <si>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</si>
  <si>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</si>
  <si>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</si>
  <si>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</si>
  <si>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</si>
  <si>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</si>
  <si>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</si>
  <si>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</si>
  <si>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</si>
  <si>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</si>
  <si>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</si>
  <si>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</si>
  <si>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</si>
  <si>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</si>
  <si>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</si>
  <si>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</si>
  <si>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</si>
  <si>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</si>
  <si>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</si>
  <si>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</si>
  <si>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</si>
  <si>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</si>
  <si>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</si>
  <si>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</si>
  <si>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</si>
  <si>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</si>
  <si>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</si>
  <si>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</si>
  <si>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</si>
  <si>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</si>
  <si>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</si>
  <si>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</si>
  <si>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</si>
  <si>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</si>
  <si>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</si>
  <si>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</si>
  <si>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</si>
  <si>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</si>
  <si>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</si>
  <si>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</si>
  <si>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</si>
  <si>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</si>
  <si>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</si>
  <si>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</si>
  <si>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</si>
  <si>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</si>
  <si>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</si>
  <si>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</si>
  <si>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</si>
  <si>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</si>
  <si>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</si>
  <si>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</si>
  <si>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</si>
  <si>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</si>
  <si>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</si>
  <si>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</si>
  <si>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</si>
  <si>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</si>
  <si>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</si>
  <si>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</si>
  <si>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</si>
  <si>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</si>
  <si>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</si>
  <si>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</si>
  <si>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</si>
  <si>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</si>
  <si>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</si>
  <si>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</si>
  <si>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</si>
  <si>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</si>
  <si>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</si>
  <si>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</si>
  <si>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</si>
  <si>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</si>
  <si>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</si>
  <si>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</si>
  <si>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</si>
  <si>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</si>
  <si>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</si>
  <si>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</si>
  <si>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</si>
  <si>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</si>
  <si>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</si>
  <si>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</si>
  <si>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</si>
  <si>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</si>
  <si>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</si>
  <si>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</si>
  <si>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</si>
  <si>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</si>
  <si>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</si>
  <si>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</si>
  <si>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</si>
  <si>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</si>
  <si>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</si>
  <si>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</si>
  <si>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</si>
  <si>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</si>
  <si>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</si>
  <si>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</si>
  <si>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</si>
  <si>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</si>
  <si>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</si>
  <si>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</si>
  <si>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</si>
  <si>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</si>
  <si>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</si>
  <si>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</si>
  <si>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</si>
  <si>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</si>
  <si>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</si>
  <si>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</si>
  <si>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</si>
  <si>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</si>
  <si>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</si>
  <si>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</si>
  <si>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</si>
  <si>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</si>
  <si>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</si>
  <si>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</si>
  <si>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</si>
  <si>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</si>
  <si>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</si>
  <si>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</si>
  <si>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</si>
  <si>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</si>
  <si>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</si>
  <si>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</si>
  <si>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</si>
  <si>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</si>
  <si>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</si>
  <si>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</si>
  <si>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</si>
  <si>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</si>
  <si>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</si>
  <si>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</si>
  <si>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</si>
  <si>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</si>
  <si>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</si>
  <si>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</si>
  <si>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</si>
  <si>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</si>
  <si>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</si>
  <si>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</si>
  <si>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</si>
  <si>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</si>
  <si>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</si>
  <si>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</si>
  <si>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</si>
  <si>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</si>
  <si>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</si>
  <si>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</si>
  <si>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</si>
  <si>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</si>
  <si>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</si>
  <si>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</si>
  <si>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</si>
  <si>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</si>
  <si>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</si>
  <si>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</si>
  <si>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</si>
  <si>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</si>
  <si>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</si>
  <si>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</si>
  <si>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</si>
  <si>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</si>
  <si>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</si>
  <si>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</si>
  <si>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</si>
  <si>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</si>
  <si>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</si>
  <si>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</si>
  <si>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</si>
  <si>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</si>
  <si>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</si>
  <si>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</si>
  <si>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</si>
  <si>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</si>
  <si>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</si>
  <si>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</si>
  <si>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</si>
  <si>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</si>
  <si>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</si>
  <si>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</si>
  <si>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</si>
  <si>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</si>
  <si>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</si>
  <si>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</si>
  <si>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</si>
  <si>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</si>
  <si>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</si>
  <si>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</si>
  <si>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</si>
  <si>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</si>
  <si>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</si>
  <si>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</si>
  <si>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</si>
  <si>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</si>
  <si>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</si>
  <si>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</si>
  <si>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</si>
  <si>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</si>
  <si>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</si>
  <si>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</si>
  <si>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</si>
  <si>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</si>
  <si>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</si>
  <si>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</si>
  <si>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</si>
  <si>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</si>
  <si>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</si>
  <si>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</si>
  <si>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</si>
  <si>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</si>
  <si>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</si>
  <si>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</si>
  <si>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</si>
  <si>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</si>
  <si>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</si>
  <si>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</si>
  <si>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</si>
  <si>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</si>
  <si>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</si>
  <si>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</si>
  <si>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</si>
  <si>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</si>
  <si>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</si>
  <si>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</si>
  <si>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</si>
  <si>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</si>
  <si>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</si>
  <si>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</si>
  <si>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</si>
  <si>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</si>
  <si>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</si>
  <si>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</si>
  <si>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</si>
  <si>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</si>
  <si>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</si>
  <si>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</si>
  <si>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</si>
  <si>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</si>
  <si>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</si>
  <si>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</si>
  <si>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</si>
  <si>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</si>
  <si>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</si>
  <si>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</si>
  <si>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</si>
  <si>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</si>
  <si>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</si>
  <si>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</si>
  <si>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</si>
  <si>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</si>
  <si>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</si>
  <si>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</si>
  <si>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</si>
  <si>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</si>
  <si>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</si>
  <si>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</si>
  <si>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</si>
  <si>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</si>
  <si>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</si>
  <si>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</si>
  <si>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</si>
  <si>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</si>
  <si>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</si>
  <si>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</si>
  <si>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</si>
  <si>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</si>
  <si>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</si>
  <si>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</si>
  <si>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</si>
  <si>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</si>
  <si>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</si>
  <si>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</si>
  <si>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</si>
  <si>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</si>
  <si>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</si>
  <si>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</si>
  <si>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</si>
  <si>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</si>
  <si>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</si>
  <si>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</si>
  <si>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</si>
  <si>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</si>
  <si>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</si>
  <si>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</si>
  <si>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</si>
  <si>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</si>
  <si>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</si>
  <si>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</si>
  <si>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</si>
  <si>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</si>
  <si>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</si>
  <si>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</si>
  <si>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</si>
  <si>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</si>
  <si>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</si>
  <si>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</si>
  <si>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</si>
  <si>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</si>
  <si>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</si>
  <si>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</si>
  <si>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</si>
  <si>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</si>
  <si>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</si>
  <si>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</si>
  <si>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</si>
  <si>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</si>
  <si>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</si>
  <si>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</si>
  <si>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</si>
  <si>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</si>
  <si>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</si>
  <si>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</si>
  <si>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</si>
  <si>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</si>
  <si>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</si>
  <si>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</si>
  <si>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</si>
  <si>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</si>
  <si>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</si>
  <si>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</si>
  <si>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</si>
  <si>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</si>
  <si>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</si>
  <si>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</si>
  <si>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</si>
  <si>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</si>
  <si>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</si>
  <si>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</si>
  <si>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</si>
  <si>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</si>
  <si>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</si>
  <si>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</si>
  <si>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</si>
  <si>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</si>
  <si>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</si>
  <si>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</si>
  <si>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</si>
  <si>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</si>
  <si>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</si>
  <si>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</si>
  <si>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</si>
  <si>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</si>
  <si>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</si>
  <si>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</si>
  <si>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</si>
  <si>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</si>
  <si>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</si>
  <si>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</si>
  <si>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</si>
  <si>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</si>
  <si>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</si>
  <si>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</si>
  <si>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</si>
  <si>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</si>
  <si>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</si>
  <si>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</si>
  <si>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</si>
  <si>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</si>
  <si>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</si>
  <si>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</si>
  <si>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</si>
  <si>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</si>
  <si>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</si>
  <si>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</si>
  <si>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</si>
  <si>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</si>
  <si>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</si>
  <si>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</si>
  <si>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</si>
  <si>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</si>
  <si>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</si>
  <si>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</si>
  <si>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</si>
  <si>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</si>
  <si>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</si>
  <si>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</si>
  <si>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</si>
  <si>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</si>
  <si>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</si>
  <si>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</si>
  <si>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</si>
  <si>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</si>
  <si>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</si>
  <si>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</si>
  <si>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</si>
  <si>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</si>
  <si>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</si>
  <si>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</si>
  <si>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</si>
  <si>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</si>
  <si>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</si>
  <si>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</si>
  <si>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</si>
  <si>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</si>
  <si>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</si>
  <si>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</si>
  <si>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</si>
  <si>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</si>
  <si>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</si>
  <si>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</si>
  <si>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</si>
  <si>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</si>
  <si>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</si>
  <si>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</si>
  <si>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</si>
  <si>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</si>
  <si>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</si>
  <si>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</si>
  <si>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</si>
  <si>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</si>
  <si>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</si>
  <si>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</si>
  <si>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</si>
  <si>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</si>
  <si>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</si>
  <si>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</si>
  <si>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</si>
  <si>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</si>
  <si>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</si>
  <si>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</si>
  <si>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</si>
  <si>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</si>
  <si>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</si>
  <si>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</si>
  <si>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</si>
  <si>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</si>
  <si>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</si>
  <si>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</si>
  <si>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</si>
  <si>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</si>
  <si>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</si>
  <si>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</si>
  <si>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</si>
  <si>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</si>
  <si>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</si>
  <si>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</si>
  <si>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</si>
  <si>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</si>
  <si>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</si>
  <si>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</si>
  <si>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</si>
  <si>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</si>
  <si>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</si>
  <si>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</si>
  <si>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</si>
  <si>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</si>
  <si>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</si>
  <si>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</si>
  <si>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</si>
  <si>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</si>
  <si>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</si>
  <si>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</si>
  <si>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</si>
  <si>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</si>
  <si>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</si>
  <si>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</si>
  <si>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</si>
  <si>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</si>
  <si>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</si>
  <si>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</si>
  <si>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</si>
  <si>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</si>
  <si>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</si>
  <si>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</si>
  <si>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</si>
  <si>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</si>
  <si>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</si>
  <si>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</si>
  <si>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</si>
  <si>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</si>
  <si>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</si>
  <si>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</si>
  <si>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</si>
  <si>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</si>
  <si>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</si>
  <si>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</si>
  <si>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</si>
  <si>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</si>
  <si>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</si>
  <si>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</si>
  <si>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</si>
  <si>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</si>
  <si>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</si>
  <si>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</si>
  <si>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</si>
  <si>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</si>
  <si>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</si>
  <si>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</si>
  <si>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</si>
  <si>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</si>
  <si>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</si>
  <si>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</si>
  <si>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</si>
  <si>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</si>
  <si>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</si>
  <si>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</si>
  <si>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</si>
  <si>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</si>
  <si>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</si>
  <si>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</si>
  <si>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</si>
  <si>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</si>
  <si>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</si>
  <si>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</si>
  <si>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</si>
  <si>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</si>
  <si>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</si>
  <si>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</si>
  <si>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</si>
  <si>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</si>
  <si>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</si>
  <si>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</si>
  <si>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</si>
  <si>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</si>
  <si>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</si>
  <si>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</si>
  <si>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</si>
  <si>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</si>
  <si>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</si>
  <si>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</si>
  <si>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</si>
  <si>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</si>
  <si>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</si>
  <si>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</si>
  <si>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</si>
  <si>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</si>
  <si>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</si>
  <si>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</si>
  <si>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</si>
  <si>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</si>
  <si>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</si>
  <si>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</si>
  <si>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</si>
  <si>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</si>
  <si>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</si>
  <si>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</si>
  <si>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</si>
  <si>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</si>
  <si>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</si>
  <si>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</si>
  <si>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</si>
  <si>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</si>
  <si>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</si>
  <si>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</si>
  <si>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</si>
  <si>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</si>
  <si>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</si>
  <si>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</si>
  <si>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</si>
  <si>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</si>
  <si>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</si>
  <si>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</si>
  <si>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</si>
  <si>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</si>
  <si>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</si>
  <si>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</si>
  <si>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</si>
  <si>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</si>
  <si>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</si>
  <si>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</si>
  <si>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</si>
  <si>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</si>
  <si>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</si>
  <si>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</si>
  <si>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</si>
  <si>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</si>
  <si>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</si>
  <si>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</si>
  <si>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</si>
  <si>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</si>
  <si>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</si>
  <si>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</si>
  <si>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</si>
  <si>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</si>
  <si>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</si>
  <si>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</si>
  <si>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</si>
  <si>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</si>
  <si>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</si>
  <si>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</si>
  <si>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</si>
  <si>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</si>
  <si>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</si>
  <si>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</si>
  <si>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</si>
  <si>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</si>
  <si>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</si>
  <si>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</si>
  <si>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</si>
  <si>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</si>
  <si>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</si>
  <si>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</si>
  <si>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</si>
  <si>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</si>
  <si>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</si>
  <si>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</si>
  <si>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</si>
  <si>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</si>
  <si>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</si>
  <si>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</si>
  <si>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</si>
  <si>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</si>
  <si>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</si>
  <si>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</si>
  <si>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</si>
  <si>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</si>
  <si>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</si>
  <si>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</si>
  <si>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</si>
  <si>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</si>
  <si>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</si>
  <si>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</si>
  <si>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</si>
  <si>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</si>
  <si>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</si>
  <si>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</si>
  <si>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</si>
  <si>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</si>
  <si>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</si>
  <si>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</si>
  <si>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</si>
  <si>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</si>
  <si>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</si>
  <si>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</si>
  <si>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</si>
  <si>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</si>
  <si>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</si>
  <si>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</si>
  <si>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</si>
  <si>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</si>
  <si>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</si>
  <si>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</si>
  <si>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</si>
  <si>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</si>
  <si>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</si>
  <si>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</si>
  <si>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</si>
  <si>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</si>
  <si>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</si>
  <si>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</si>
  <si>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</si>
  <si>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</si>
  <si>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</si>
  <si>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</si>
  <si>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</si>
  <si>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</si>
  <si>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</si>
  <si>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</si>
  <si>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</si>
  <si>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</si>
  <si>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</si>
  <si>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</si>
  <si>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</si>
  <si>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</si>
  <si>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</si>
  <si>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</si>
  <si>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</si>
  <si>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</si>
  <si>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</si>
  <si>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</si>
  <si>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</si>
  <si>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</si>
  <si>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</si>
  <si>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</si>
  <si>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</si>
  <si>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</si>
  <si>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</si>
  <si>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</si>
  <si>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</si>
  <si>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</si>
  <si>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</si>
  <si>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</si>
  <si>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</si>
  <si>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</si>
  <si>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</si>
  <si>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</si>
  <si>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</si>
  <si>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</si>
  <si>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</si>
  <si>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</si>
  <si>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</si>
  <si>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</si>
  <si>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</si>
  <si>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</si>
  <si>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</si>
  <si>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</si>
  <si>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</si>
  <si>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</si>
  <si>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</si>
  <si>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</si>
  <si>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</si>
  <si>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</si>
  <si>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</si>
  <si>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</si>
  <si>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</si>
  <si>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</si>
  <si>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</si>
  <si>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</si>
  <si>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</si>
  <si>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</si>
  <si>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</si>
  <si>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</si>
  <si>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</si>
  <si>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</si>
  <si>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</si>
  <si>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</si>
  <si>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</si>
  <si>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</si>
  <si>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</si>
  <si>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</si>
  <si>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</si>
  <si>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</si>
  <si>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</si>
  <si>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</si>
  <si>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</si>
  <si>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</si>
  <si>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</si>
  <si>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</si>
  <si>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</si>
  <si>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</si>
  <si>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</si>
  <si>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</si>
  <si>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</si>
  <si>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</si>
  <si>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</si>
  <si>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</si>
  <si>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</si>
  <si>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</si>
  <si>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</si>
  <si>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</si>
  <si>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</si>
  <si>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</si>
  <si>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</si>
  <si>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</si>
  <si>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</si>
  <si>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</si>
  <si>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</si>
  <si>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</si>
  <si>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</si>
  <si>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</si>
  <si>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</si>
  <si>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</si>
  <si>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</si>
  <si>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</si>
  <si>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</si>
  <si>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</si>
  <si>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</si>
  <si>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</si>
  <si>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</si>
  <si>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</si>
  <si>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</si>
  <si>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</si>
  <si>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</si>
  <si>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</si>
  <si>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</si>
  <si>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</si>
  <si>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</si>
  <si>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</si>
  <si>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</si>
  <si>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</si>
  <si>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</si>
  <si>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</si>
  <si>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</si>
  <si>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</si>
  <si>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</si>
  <si>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</si>
  <si>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</si>
  <si>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</si>
  <si>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</si>
  <si>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</si>
  <si>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</si>
  <si>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</si>
  <si>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</si>
  <si>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</si>
  <si>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</si>
  <si>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</si>
  <si>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</si>
  <si>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</si>
  <si>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</si>
  <si>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</si>
  <si>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</si>
  <si>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</si>
  <si>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①地下水測定（１年に４回以上定期的に地下水を採取し、第二地下水地下水基準以下である状態が２年間継続継続することの確認）</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</si>
</sst>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8"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9" fillId="0" borderId="0" xfId="0" applyFont="1" applyAlignment="1">
      <alignment horizontal="left" vertical="center" wrapText="1"/>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0" fontId="19" fillId="35" borderId="17" xfId="52" applyFont="1" applyFill="1" applyBorder="1" applyAlignment="1">
      <alignment horizontal="center" vertical="top"/>
    </xf>
    <xf numFmtId="0" fontId="19" fillId="35" borderId="19"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180" fontId="23" fillId="34" borderId="50" xfId="53" applyNumberFormat="1" applyFont="1" applyFill="1" applyBorder="1" applyAlignment="1" applyProtection="1">
      <alignment vertical="center"/>
      <protection locked="0"/>
    </xf>
    <xf numFmtId="177" fontId="23" fillId="34" borderId="47" xfId="53" applyNumberFormat="1" applyFont="1" applyFill="1" applyBorder="1" applyAlignment="1" applyProtection="1">
      <alignment horizontal="right" vertical="center"/>
      <protection locked="0"/>
    </xf>
    <xf numFmtId="0" fontId="19" fillId="35" borderId="16" xfId="52" applyFont="1" applyFill="1" applyBorder="1" applyAlignment="1">
      <alignment horizontal="center" vertical="top"/>
    </xf>
    <xf numFmtId="0" fontId="19" fillId="33" borderId="16" xfId="52" applyFont="1" applyFill="1" applyBorder="1" applyAlignment="1" applyProtection="1">
      <alignment horizontal="left" vertical="top" wrapText="1"/>
      <protection locked="0"/>
    </xf>
    <xf numFmtId="180" fontId="23" fillId="34" borderId="21" xfId="53" applyNumberFormat="1" applyFont="1" applyFill="1" applyBorder="1" applyAlignment="1" applyProtection="1">
      <alignment vertical="center"/>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6" xfId="52" applyFont="1" applyBorder="1" applyAlignment="1">
      <alignment horizontal="left" vertical="center" wrapText="1"/>
    </xf>
    <xf numFmtId="0" fontId="23" fillId="0" borderId="47" xfId="52" applyFont="1" applyBorder="1">
      <alignment vertical="center"/>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0" borderId="46"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625" style="1" customWidth="1"/>
    <col min="3" max="3" width="91.625" style="42" customWidth="1"/>
    <col min="4" max="4" width="14.625" style="43" customWidth="1"/>
    <col min="5" max="5" width="8.125" style="1" customWidth="1"/>
    <col min="6" max="6" width="3.625" style="1" customWidth="1"/>
    <col min="7" max="7" width="52.125" style="1" customWidth="1"/>
    <col min="8" max="16384" width="9" style="1"/>
  </cols>
  <sheetData>
    <row r="1" spans="1:7" ht="19.5">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625" style="57" customWidth="1"/>
    <col min="2" max="2" width="20.625" style="56" customWidth="1"/>
    <col min="3" max="6" width="4.625" style="56" customWidth="1"/>
    <col min="7" max="7" width="10.625" style="56" customWidth="1"/>
    <col min="8" max="8" width="6.625" style="56" customWidth="1"/>
    <col min="9" max="9" width="4.625" style="56" customWidth="1"/>
    <col min="10" max="10" width="21.625" style="56" customWidth="1"/>
    <col min="11" max="14" width="4.625" style="56" customWidth="1"/>
    <col min="15" max="15" width="10.625" style="56" customWidth="1"/>
    <col min="16" max="16" width="6.625" style="56" customWidth="1"/>
    <col min="17" max="17" width="4.625" style="56" customWidth="1"/>
    <col min="18" max="18" width="21.625" style="56" customWidth="1"/>
    <col min="19" max="19" width="6.125" style="57" bestFit="1" customWidth="1"/>
    <col min="20" max="20" width="23.625" style="57" customWidth="1"/>
    <col min="21" max="21" width="2.625" style="57" customWidth="1"/>
    <col min="22" max="27" width="7.125" style="57" hidden="1" customWidth="1"/>
    <col min="28" max="28" width="2.625" style="91" customWidth="1"/>
    <col min="29" max="29" width="13" style="91" bestFit="1" customWidth="1"/>
    <col min="30" max="30" width="30.625" style="94" customWidth="1"/>
    <col min="31" max="31" width="122.625" style="91" customWidth="1"/>
    <col min="32" max="16384" width="9" style="57"/>
  </cols>
  <sheetData>
    <row r="1" spans="1:31" ht="15" customHeight="1">
      <c r="A1" s="54" t="s">
        <v>139</v>
      </c>
      <c r="B1" s="55" t="s">
        <v>140</v>
      </c>
      <c r="V1" s="57" t="s">
        <v>61</v>
      </c>
      <c r="AC1" s="200" t="s">
        <v>70</v>
      </c>
      <c r="AD1" s="200"/>
    </row>
    <row r="2" spans="1:31" ht="15" customHeight="1">
      <c r="B2" s="55" t="s">
        <v>141</v>
      </c>
      <c r="AC2" s="92"/>
      <c r="AD2" s="92"/>
    </row>
    <row r="3" spans="1:31" ht="15" customHeight="1">
      <c r="B3" s="59" t="s">
        <v>144</v>
      </c>
      <c r="AC3" s="92"/>
      <c r="AD3" s="93"/>
    </row>
    <row r="4" spans="1:31" ht="15" customHeight="1">
      <c r="V4" s="201" t="s">
        <v>147</v>
      </c>
      <c r="W4" s="201"/>
      <c r="X4" s="201" t="s">
        <v>148</v>
      </c>
      <c r="Y4" s="201"/>
      <c r="Z4" s="201" t="s">
        <v>149</v>
      </c>
      <c r="AA4" s="201"/>
      <c r="AC4" s="92" t="s">
        <v>62</v>
      </c>
      <c r="AD4" s="93" t="s">
        <v>63</v>
      </c>
    </row>
    <row r="5" spans="1:31" ht="37.35" customHeight="1">
      <c r="B5" s="60"/>
      <c r="C5" s="202" t="s">
        <v>152</v>
      </c>
      <c r="D5" s="202"/>
      <c r="E5" s="202"/>
      <c r="F5" s="202"/>
      <c r="G5" s="202"/>
      <c r="H5" s="202"/>
      <c r="I5" s="202"/>
      <c r="J5" s="202"/>
      <c r="K5" s="202" t="s">
        <v>153</v>
      </c>
      <c r="L5" s="202"/>
      <c r="M5" s="202"/>
      <c r="N5" s="202"/>
      <c r="O5" s="202"/>
      <c r="P5" s="202"/>
      <c r="Q5" s="202"/>
      <c r="R5" s="202"/>
      <c r="S5" s="104" t="s">
        <v>154</v>
      </c>
      <c r="T5" s="105" t="s">
        <v>155</v>
      </c>
      <c r="U5" s="58"/>
      <c r="V5" s="58"/>
      <c r="W5" s="58"/>
      <c r="X5" s="58"/>
      <c r="Y5" s="58"/>
      <c r="Z5" s="58"/>
      <c r="AA5" s="58"/>
    </row>
    <row r="6" spans="1:31" ht="20.100000000000001" customHeight="1">
      <c r="B6" s="61" t="s">
        <v>158</v>
      </c>
      <c r="C6" s="112" t="s">
        <v>159</v>
      </c>
      <c r="D6" s="113"/>
      <c r="E6" s="208"/>
      <c r="F6" s="208"/>
      <c r="G6" s="208"/>
      <c r="H6" s="208"/>
      <c r="I6" s="113"/>
      <c r="J6" s="114"/>
      <c r="K6" s="112" t="s">
        <v>159</v>
      </c>
      <c r="L6" s="113"/>
      <c r="M6" s="208"/>
      <c r="N6" s="208"/>
      <c r="O6" s="208"/>
      <c r="P6" s="208"/>
      <c r="Q6" s="113"/>
      <c r="R6" s="114"/>
      <c r="S6" s="203" t="str">
        <f>IF(COUNTIF(Z6:Z7,FALSE)&lt;1,"無","有")</f>
        <v>無</v>
      </c>
      <c r="T6" s="205"/>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07"/>
      <c r="F7" s="207"/>
      <c r="G7" s="207"/>
      <c r="H7" s="207"/>
      <c r="I7" s="116" t="s">
        <v>162</v>
      </c>
      <c r="J7" s="117"/>
      <c r="K7" s="115" t="s">
        <v>161</v>
      </c>
      <c r="L7" s="116"/>
      <c r="M7" s="207"/>
      <c r="N7" s="207"/>
      <c r="O7" s="207"/>
      <c r="P7" s="207"/>
      <c r="Q7" s="116" t="s">
        <v>162</v>
      </c>
      <c r="R7" s="117"/>
      <c r="S7" s="209"/>
      <c r="T7" s="210"/>
      <c r="U7" s="63"/>
      <c r="V7" s="63"/>
      <c r="W7" s="63"/>
      <c r="X7" s="63"/>
      <c r="Y7" s="63"/>
      <c r="Z7" s="63" t="b">
        <f>IF(E7=M7,TRUE,FALSE)</f>
        <v>1</v>
      </c>
      <c r="AA7" s="63"/>
    </row>
    <row r="8" spans="1:31" ht="20.100000000000001" customHeight="1">
      <c r="B8" s="216" t="s">
        <v>164</v>
      </c>
      <c r="C8" s="112" t="s">
        <v>159</v>
      </c>
      <c r="D8" s="113"/>
      <c r="E8" s="208"/>
      <c r="F8" s="208"/>
      <c r="G8" s="208"/>
      <c r="H8" s="208"/>
      <c r="I8" s="113"/>
      <c r="J8" s="114"/>
      <c r="K8" s="112" t="s">
        <v>159</v>
      </c>
      <c r="L8" s="113"/>
      <c r="M8" s="208"/>
      <c r="N8" s="208"/>
      <c r="O8" s="208"/>
      <c r="P8" s="208"/>
      <c r="Q8" s="113"/>
      <c r="R8" s="114"/>
      <c r="S8" s="203" t="str">
        <f>IF(COUNTIF(Z8:Z9,FALSE)&lt;1,"無","有")</f>
        <v>無</v>
      </c>
      <c r="T8" s="205"/>
      <c r="U8" s="63"/>
      <c r="V8" s="63"/>
      <c r="W8" s="63"/>
      <c r="X8" s="63"/>
      <c r="Y8" s="63"/>
      <c r="Z8" s="63" t="b">
        <f>IF(E8=M8,TRUE,FALSE)</f>
        <v>1</v>
      </c>
      <c r="AA8" s="63"/>
      <c r="AC8" s="95" t="s">
        <v>69</v>
      </c>
      <c r="AD8" s="96" t="str">
        <f>IF(S8="有",IF(T8="","（エラー）未記入","（正常）記入済み"),"記入不要")</f>
        <v>記入不要</v>
      </c>
    </row>
    <row r="9" spans="1:31" ht="20.100000000000001" customHeight="1">
      <c r="B9" s="217"/>
      <c r="C9" s="115" t="s">
        <v>166</v>
      </c>
      <c r="D9" s="116"/>
      <c r="E9" s="207"/>
      <c r="F9" s="207"/>
      <c r="G9" s="207"/>
      <c r="H9" s="207"/>
      <c r="I9" s="116" t="s">
        <v>162</v>
      </c>
      <c r="J9" s="117"/>
      <c r="K9" s="115" t="s">
        <v>166</v>
      </c>
      <c r="L9" s="116"/>
      <c r="M9" s="207"/>
      <c r="N9" s="207"/>
      <c r="O9" s="207"/>
      <c r="P9" s="207"/>
      <c r="Q9" s="116" t="s">
        <v>162</v>
      </c>
      <c r="R9" s="117"/>
      <c r="S9" s="204"/>
      <c r="T9" s="206"/>
      <c r="U9" s="63"/>
      <c r="V9" s="63"/>
      <c r="W9" s="63"/>
      <c r="X9" s="63"/>
      <c r="Y9" s="63"/>
      <c r="Z9" s="63" t="b">
        <f>IF(E9=M9,TRUE,FALSE)</f>
        <v>1</v>
      </c>
      <c r="AA9" s="63"/>
    </row>
    <row r="10" spans="1:31" s="65" customFormat="1" ht="20.100000000000001" customHeight="1">
      <c r="B10" s="61" t="s">
        <v>1230</v>
      </c>
      <c r="C10" s="66" t="s">
        <v>1231</v>
      </c>
      <c r="D10" s="67"/>
      <c r="E10" s="211"/>
      <c r="F10" s="211"/>
      <c r="G10" s="211"/>
      <c r="H10" s="211"/>
      <c r="I10" s="68" t="s">
        <v>168</v>
      </c>
      <c r="J10" s="69"/>
      <c r="K10" s="66" t="s">
        <v>1231</v>
      </c>
      <c r="L10" s="68"/>
      <c r="M10" s="211"/>
      <c r="N10" s="211"/>
      <c r="O10" s="211"/>
      <c r="P10" s="211"/>
      <c r="Q10" s="68" t="s">
        <v>168</v>
      </c>
      <c r="R10" s="69"/>
      <c r="S10" s="62" t="str">
        <f>IF(COUNTIF(Z10,FALSE)&lt;1,"無","有")</f>
        <v>無</v>
      </c>
      <c r="T10" s="108"/>
      <c r="U10" s="63"/>
      <c r="V10" s="63"/>
      <c r="W10" s="63"/>
      <c r="X10" s="63"/>
      <c r="Y10" s="63"/>
      <c r="Z10" s="63" t="b">
        <f>IF(E10=M10,TRUE,FALSE)</f>
        <v>1</v>
      </c>
      <c r="AA10" s="63"/>
      <c r="AB10" s="97"/>
      <c r="AC10" s="98" t="s">
        <v>69</v>
      </c>
      <c r="AD10" s="99" t="str">
        <f>IF(S10="有",IF(T10="","（エラー）未記入","（正常）記入済み"),"記入不要")</f>
        <v>記入不要</v>
      </c>
      <c r="AE10" s="97"/>
    </row>
    <row r="11" spans="1:31" ht="20.100000000000001" customHeight="1">
      <c r="B11" s="61" t="s">
        <v>170</v>
      </c>
      <c r="C11" s="212"/>
      <c r="D11" s="213"/>
      <c r="E11" s="213"/>
      <c r="F11" s="213"/>
      <c r="G11" s="213"/>
      <c r="H11" s="214"/>
      <c r="I11" s="215"/>
      <c r="J11" s="215"/>
      <c r="K11" s="215"/>
      <c r="L11" s="215"/>
      <c r="M11" s="215"/>
      <c r="N11" s="215"/>
      <c r="O11" s="212"/>
      <c r="P11" s="213"/>
      <c r="Q11" s="213"/>
      <c r="R11" s="214"/>
      <c r="S11" s="203" t="str">
        <f>IF(COUNTIF(Z11:Z15,FALSE)&lt;1,"無","有")</f>
        <v>無</v>
      </c>
      <c r="T11" s="205"/>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18"/>
      <c r="D12" s="219"/>
      <c r="E12" s="219"/>
      <c r="F12" s="219"/>
      <c r="G12" s="219"/>
      <c r="H12" s="220"/>
      <c r="I12" s="221"/>
      <c r="J12" s="221"/>
      <c r="K12" s="221"/>
      <c r="L12" s="221"/>
      <c r="M12" s="221"/>
      <c r="N12" s="221"/>
      <c r="O12" s="218"/>
      <c r="P12" s="219"/>
      <c r="Q12" s="219"/>
      <c r="R12" s="220"/>
      <c r="S12" s="209"/>
      <c r="T12" s="210"/>
      <c r="U12" s="63"/>
      <c r="V12" s="63"/>
      <c r="W12" s="63"/>
      <c r="X12" s="63"/>
      <c r="Y12" s="63"/>
      <c r="Z12" s="63" t="b">
        <f>IF(C12&amp;H12=K12&amp;P12,TRUE,FALSE)</f>
        <v>1</v>
      </c>
      <c r="AA12" s="63"/>
    </row>
    <row r="13" spans="1:31" ht="20.100000000000001" customHeight="1">
      <c r="B13" s="64"/>
      <c r="C13" s="218"/>
      <c r="D13" s="219"/>
      <c r="E13" s="219"/>
      <c r="F13" s="219"/>
      <c r="G13" s="219"/>
      <c r="H13" s="220"/>
      <c r="I13" s="221"/>
      <c r="J13" s="221"/>
      <c r="K13" s="221"/>
      <c r="L13" s="221"/>
      <c r="M13" s="221"/>
      <c r="N13" s="221"/>
      <c r="O13" s="218"/>
      <c r="P13" s="219"/>
      <c r="Q13" s="219"/>
      <c r="R13" s="220"/>
      <c r="S13" s="209"/>
      <c r="T13" s="210"/>
      <c r="U13" s="63"/>
      <c r="V13" s="63"/>
      <c r="W13" s="63"/>
      <c r="X13" s="63"/>
      <c r="Y13" s="63"/>
      <c r="Z13" s="63" t="b">
        <f>IF(C13&amp;H13=K13&amp;P13,TRUE,FALSE)</f>
        <v>1</v>
      </c>
      <c r="AA13" s="63"/>
    </row>
    <row r="14" spans="1:31" ht="20.100000000000001" customHeight="1">
      <c r="B14" s="64"/>
      <c r="C14" s="218"/>
      <c r="D14" s="219"/>
      <c r="E14" s="219"/>
      <c r="F14" s="219"/>
      <c r="G14" s="219"/>
      <c r="H14" s="220"/>
      <c r="I14" s="221"/>
      <c r="J14" s="221"/>
      <c r="K14" s="221"/>
      <c r="L14" s="221"/>
      <c r="M14" s="221"/>
      <c r="N14" s="221"/>
      <c r="O14" s="218"/>
      <c r="P14" s="219"/>
      <c r="Q14" s="219"/>
      <c r="R14" s="220"/>
      <c r="S14" s="209"/>
      <c r="T14" s="210"/>
      <c r="U14" s="63"/>
      <c r="V14" s="63"/>
      <c r="W14" s="63"/>
      <c r="X14" s="63"/>
      <c r="Y14" s="63"/>
      <c r="Z14" s="63" t="b">
        <f>IF(C14&amp;H14=K14&amp;P14,TRUE,FALSE)</f>
        <v>1</v>
      </c>
      <c r="AA14" s="63"/>
    </row>
    <row r="15" spans="1:31" ht="20.100000000000001" customHeight="1">
      <c r="B15" s="70"/>
      <c r="C15" s="218"/>
      <c r="D15" s="219"/>
      <c r="E15" s="219"/>
      <c r="F15" s="219"/>
      <c r="G15" s="219"/>
      <c r="H15" s="220"/>
      <c r="I15" s="221"/>
      <c r="J15" s="221"/>
      <c r="K15" s="221"/>
      <c r="L15" s="221"/>
      <c r="M15" s="221"/>
      <c r="N15" s="221"/>
      <c r="O15" s="218"/>
      <c r="P15" s="219"/>
      <c r="Q15" s="219"/>
      <c r="R15" s="220"/>
      <c r="S15" s="204"/>
      <c r="T15" s="206"/>
      <c r="U15" s="63"/>
      <c r="V15" s="63"/>
      <c r="W15" s="63"/>
      <c r="X15" s="63"/>
      <c r="Y15" s="63"/>
      <c r="Z15" s="63" t="b">
        <f>IF(C15&amp;H15=K15&amp;P15,TRUE,FALSE)</f>
        <v>1</v>
      </c>
      <c r="AA15" s="63"/>
    </row>
    <row r="16" spans="1:31" ht="20.100000000000001" customHeight="1">
      <c r="B16" s="222" t="s">
        <v>1514</v>
      </c>
      <c r="C16" s="225"/>
      <c r="D16" s="226"/>
      <c r="E16" s="227" t="s">
        <v>186</v>
      </c>
      <c r="F16" s="227"/>
      <c r="G16" s="227"/>
      <c r="H16" s="227"/>
      <c r="I16" s="227"/>
      <c r="J16" s="228"/>
      <c r="K16" s="225"/>
      <c r="L16" s="226"/>
      <c r="M16" s="227" t="s">
        <v>186</v>
      </c>
      <c r="N16" s="227"/>
      <c r="O16" s="227"/>
      <c r="P16" s="227"/>
      <c r="Q16" s="227"/>
      <c r="R16" s="228"/>
      <c r="S16" s="229" t="str">
        <f>IF(COUNTIF(Z16:Z30,FALSE)&lt;1,"無","有")</f>
        <v>無</v>
      </c>
      <c r="T16" s="205"/>
      <c r="U16" s="63"/>
      <c r="V16" s="63" t="b">
        <f>IF(C16="●",TRUE,FALSE)</f>
        <v>0</v>
      </c>
      <c r="W16" s="63"/>
      <c r="X16" s="63" t="b">
        <f>IF(K16="●",TRUE,FALSE)</f>
        <v>0</v>
      </c>
      <c r="Y16" s="63"/>
      <c r="Z16" s="63" t="b">
        <f>IF(V16=X16,TRUE,FALSE)</f>
        <v>1</v>
      </c>
      <c r="AA16" s="63"/>
      <c r="AC16" s="95" t="s">
        <v>69</v>
      </c>
      <c r="AD16" s="96" t="str">
        <f>IF(S16="有",IF(T16="","（エラー）未記入","（正常）記入済み"),"記入不要")</f>
        <v>記入不要</v>
      </c>
    </row>
    <row r="17" spans="2:30" ht="20.100000000000001" customHeight="1">
      <c r="B17" s="223"/>
      <c r="C17" s="234"/>
      <c r="D17" s="235"/>
      <c r="E17" s="232" t="s">
        <v>1515</v>
      </c>
      <c r="F17" s="232"/>
      <c r="G17" s="232"/>
      <c r="H17" s="232"/>
      <c r="I17" s="232"/>
      <c r="J17" s="233"/>
      <c r="K17" s="234"/>
      <c r="L17" s="235"/>
      <c r="M17" s="232" t="s">
        <v>1516</v>
      </c>
      <c r="N17" s="232"/>
      <c r="O17" s="232"/>
      <c r="P17" s="232"/>
      <c r="Q17" s="232"/>
      <c r="R17" s="233"/>
      <c r="S17" s="230"/>
      <c r="T17" s="21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（エラー）計画内容未選択</v>
      </c>
    </row>
    <row r="18" spans="2:30" ht="40.35" customHeight="1">
      <c r="B18" s="223"/>
      <c r="C18" s="234"/>
      <c r="D18" s="235"/>
      <c r="E18" s="232" t="s">
        <v>1517</v>
      </c>
      <c r="F18" s="232"/>
      <c r="G18" s="232"/>
      <c r="H18" s="232"/>
      <c r="I18" s="232"/>
      <c r="J18" s="233"/>
      <c r="K18" s="234"/>
      <c r="L18" s="235"/>
      <c r="M18" s="232" t="s">
        <v>1518</v>
      </c>
      <c r="N18" s="232"/>
      <c r="O18" s="232"/>
      <c r="P18" s="232"/>
      <c r="Q18" s="232"/>
      <c r="R18" s="233"/>
      <c r="S18" s="230"/>
      <c r="T18" s="21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（エラー）実施内容未選択</v>
      </c>
    </row>
    <row r="19" spans="2:30" ht="29.1" customHeight="1">
      <c r="B19" s="223"/>
      <c r="C19" s="234"/>
      <c r="D19" s="235"/>
      <c r="E19" s="232" t="s">
        <v>190</v>
      </c>
      <c r="F19" s="232"/>
      <c r="G19" s="232"/>
      <c r="H19" s="232"/>
      <c r="I19" s="232"/>
      <c r="J19" s="233"/>
      <c r="K19" s="234"/>
      <c r="L19" s="235"/>
      <c r="M19" s="232" t="s">
        <v>191</v>
      </c>
      <c r="N19" s="232"/>
      <c r="O19" s="232"/>
      <c r="P19" s="232"/>
      <c r="Q19" s="232"/>
      <c r="R19" s="233"/>
      <c r="S19" s="230"/>
      <c r="T19" s="21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3"/>
      <c r="C20" s="118" t="s">
        <v>193</v>
      </c>
      <c r="D20" s="187"/>
      <c r="E20" s="232" t="s">
        <v>610</v>
      </c>
      <c r="F20" s="232"/>
      <c r="G20" s="232"/>
      <c r="H20" s="232"/>
      <c r="I20" s="232"/>
      <c r="J20" s="233"/>
      <c r="K20" s="118" t="s">
        <v>193</v>
      </c>
      <c r="L20" s="187"/>
      <c r="M20" s="232" t="s">
        <v>611</v>
      </c>
      <c r="N20" s="232"/>
      <c r="O20" s="232"/>
      <c r="P20" s="232"/>
      <c r="Q20" s="232"/>
      <c r="R20" s="233"/>
      <c r="S20" s="230"/>
      <c r="T20" s="21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3"/>
      <c r="C21" s="118" t="s">
        <v>195</v>
      </c>
      <c r="D21" s="187"/>
      <c r="E21" s="232" t="s">
        <v>612</v>
      </c>
      <c r="F21" s="232"/>
      <c r="G21" s="232"/>
      <c r="H21" s="232"/>
      <c r="I21" s="232"/>
      <c r="J21" s="233"/>
      <c r="K21" s="118" t="s">
        <v>195</v>
      </c>
      <c r="L21" s="187"/>
      <c r="M21" s="232" t="s">
        <v>613</v>
      </c>
      <c r="N21" s="232"/>
      <c r="O21" s="232"/>
      <c r="P21" s="232"/>
      <c r="Q21" s="232"/>
      <c r="R21" s="233"/>
      <c r="S21" s="230"/>
      <c r="T21" s="210"/>
      <c r="U21" s="63"/>
      <c r="V21" s="63" t="b">
        <f t="shared" ref="V21:V26" si="2">IF(D21="●",TRUE,FALSE)</f>
        <v>0</v>
      </c>
      <c r="W21" s="63"/>
      <c r="X21" s="63" t="b">
        <f t="shared" ref="X21:X26" si="3">IF(L21="●",TRUE,FALSE)</f>
        <v>0</v>
      </c>
      <c r="Y21" s="63"/>
      <c r="Z21" s="63" t="b">
        <f t="shared" ref="Z21:Z37" si="4">IF(V21=X21,TRUE,FALSE)</f>
        <v>1</v>
      </c>
      <c r="AA21" s="63"/>
    </row>
    <row r="22" spans="2:30" ht="30" customHeight="1">
      <c r="B22" s="223"/>
      <c r="C22" s="118" t="s">
        <v>197</v>
      </c>
      <c r="D22" s="187"/>
      <c r="E22" s="232" t="s">
        <v>198</v>
      </c>
      <c r="F22" s="232"/>
      <c r="G22" s="232"/>
      <c r="H22" s="232"/>
      <c r="I22" s="232"/>
      <c r="J22" s="233"/>
      <c r="K22" s="118" t="s">
        <v>197</v>
      </c>
      <c r="L22" s="187"/>
      <c r="M22" s="232" t="s">
        <v>199</v>
      </c>
      <c r="N22" s="232"/>
      <c r="O22" s="232"/>
      <c r="P22" s="232"/>
      <c r="Q22" s="232"/>
      <c r="R22" s="233"/>
      <c r="S22" s="230"/>
      <c r="T22" s="210"/>
      <c r="U22" s="63"/>
      <c r="V22" s="63" t="b">
        <f t="shared" si="2"/>
        <v>0</v>
      </c>
      <c r="W22" s="63"/>
      <c r="X22" s="63" t="b">
        <f t="shared" si="3"/>
        <v>0</v>
      </c>
      <c r="Y22" s="63"/>
      <c r="Z22" s="63" t="b">
        <f t="shared" si="4"/>
        <v>1</v>
      </c>
      <c r="AA22" s="63"/>
    </row>
    <row r="23" spans="2:30" ht="30" customHeight="1">
      <c r="B23" s="223"/>
      <c r="C23" s="118" t="s">
        <v>201</v>
      </c>
      <c r="D23" s="187"/>
      <c r="E23" s="232" t="s">
        <v>202</v>
      </c>
      <c r="F23" s="232"/>
      <c r="G23" s="232"/>
      <c r="H23" s="232"/>
      <c r="I23" s="232"/>
      <c r="J23" s="233"/>
      <c r="K23" s="118" t="s">
        <v>201</v>
      </c>
      <c r="L23" s="187"/>
      <c r="M23" s="232" t="s">
        <v>203</v>
      </c>
      <c r="N23" s="232"/>
      <c r="O23" s="232"/>
      <c r="P23" s="232"/>
      <c r="Q23" s="232"/>
      <c r="R23" s="233"/>
      <c r="S23" s="230"/>
      <c r="T23" s="210"/>
      <c r="U23" s="63"/>
      <c r="V23" s="63" t="b">
        <f t="shared" si="2"/>
        <v>0</v>
      </c>
      <c r="W23" s="63"/>
      <c r="X23" s="63" t="b">
        <f t="shared" si="3"/>
        <v>0</v>
      </c>
      <c r="Y23" s="63"/>
      <c r="Z23" s="63" t="b">
        <f t="shared" si="4"/>
        <v>1</v>
      </c>
      <c r="AA23" s="63"/>
    </row>
    <row r="24" spans="2:30" ht="30" customHeight="1">
      <c r="B24" s="223"/>
      <c r="C24" s="118" t="s">
        <v>205</v>
      </c>
      <c r="D24" s="187"/>
      <c r="E24" s="232" t="s">
        <v>206</v>
      </c>
      <c r="F24" s="232"/>
      <c r="G24" s="232"/>
      <c r="H24" s="232"/>
      <c r="I24" s="232"/>
      <c r="J24" s="233"/>
      <c r="K24" s="118" t="s">
        <v>205</v>
      </c>
      <c r="L24" s="187"/>
      <c r="M24" s="232" t="s">
        <v>207</v>
      </c>
      <c r="N24" s="232"/>
      <c r="O24" s="232"/>
      <c r="P24" s="232"/>
      <c r="Q24" s="232"/>
      <c r="R24" s="233"/>
      <c r="S24" s="230"/>
      <c r="T24" s="210"/>
      <c r="U24" s="63"/>
      <c r="V24" s="63" t="b">
        <f t="shared" si="2"/>
        <v>0</v>
      </c>
      <c r="W24" s="63"/>
      <c r="X24" s="63" t="b">
        <f t="shared" si="3"/>
        <v>0</v>
      </c>
      <c r="Y24" s="63"/>
      <c r="Z24" s="63" t="b">
        <f t="shared" si="4"/>
        <v>1</v>
      </c>
      <c r="AA24" s="63"/>
    </row>
    <row r="25" spans="2:30" ht="50.1" customHeight="1">
      <c r="B25" s="223"/>
      <c r="C25" s="118" t="s">
        <v>209</v>
      </c>
      <c r="D25" s="187"/>
      <c r="E25" s="232" t="s">
        <v>614</v>
      </c>
      <c r="F25" s="232"/>
      <c r="G25" s="232"/>
      <c r="H25" s="232"/>
      <c r="I25" s="232"/>
      <c r="J25" s="233"/>
      <c r="K25" s="118" t="s">
        <v>209</v>
      </c>
      <c r="L25" s="187"/>
      <c r="M25" s="232" t="s">
        <v>615</v>
      </c>
      <c r="N25" s="232"/>
      <c r="O25" s="232"/>
      <c r="P25" s="232"/>
      <c r="Q25" s="232"/>
      <c r="R25" s="233"/>
      <c r="S25" s="230"/>
      <c r="T25" s="210"/>
      <c r="U25" s="63"/>
      <c r="V25" s="63" t="b">
        <f t="shared" si="2"/>
        <v>0</v>
      </c>
      <c r="W25" s="63"/>
      <c r="X25" s="63" t="b">
        <f t="shared" si="3"/>
        <v>0</v>
      </c>
      <c r="Y25" s="63"/>
      <c r="Z25" s="63" t="b">
        <f t="shared" si="4"/>
        <v>1</v>
      </c>
      <c r="AA25" s="63"/>
    </row>
    <row r="26" spans="2:30" ht="20.100000000000001" customHeight="1">
      <c r="B26" s="223"/>
      <c r="C26" s="118" t="s">
        <v>211</v>
      </c>
      <c r="D26" s="187"/>
      <c r="E26" s="232" t="s">
        <v>212</v>
      </c>
      <c r="F26" s="232"/>
      <c r="G26" s="232"/>
      <c r="H26" s="232"/>
      <c r="I26" s="232"/>
      <c r="J26" s="233"/>
      <c r="K26" s="118" t="s">
        <v>211</v>
      </c>
      <c r="L26" s="187"/>
      <c r="M26" s="232" t="s">
        <v>212</v>
      </c>
      <c r="N26" s="232"/>
      <c r="O26" s="232"/>
      <c r="P26" s="232"/>
      <c r="Q26" s="232"/>
      <c r="R26" s="233"/>
      <c r="S26" s="230"/>
      <c r="T26" s="210"/>
      <c r="U26" s="63"/>
      <c r="V26" s="63" t="b">
        <f t="shared" si="2"/>
        <v>0</v>
      </c>
      <c r="W26" s="63"/>
      <c r="X26" s="63" t="b">
        <f t="shared" si="3"/>
        <v>0</v>
      </c>
      <c r="Y26" s="63"/>
      <c r="Z26" s="63" t="b">
        <f t="shared" si="4"/>
        <v>1</v>
      </c>
      <c r="AA26" s="63"/>
    </row>
    <row r="27" spans="2:30" ht="20.100000000000001" customHeight="1">
      <c r="B27" s="223"/>
      <c r="C27" s="234"/>
      <c r="D27" s="235"/>
      <c r="E27" s="232" t="s">
        <v>1519</v>
      </c>
      <c r="F27" s="232"/>
      <c r="G27" s="232"/>
      <c r="H27" s="232"/>
      <c r="I27" s="232"/>
      <c r="J27" s="233"/>
      <c r="K27" s="234"/>
      <c r="L27" s="235"/>
      <c r="M27" s="232" t="s">
        <v>1520</v>
      </c>
      <c r="N27" s="232"/>
      <c r="O27" s="232"/>
      <c r="P27" s="232"/>
      <c r="Q27" s="232"/>
      <c r="R27" s="233"/>
      <c r="S27" s="230"/>
      <c r="T27" s="210"/>
      <c r="U27" s="63"/>
      <c r="V27" s="63" t="b">
        <f t="shared" si="0"/>
        <v>0</v>
      </c>
      <c r="W27" s="63"/>
      <c r="X27" s="63" t="b">
        <f t="shared" si="1"/>
        <v>0</v>
      </c>
      <c r="Y27" s="63"/>
      <c r="Z27" s="63" t="b">
        <f>IF(V27=X27,TRUE,FALSE)</f>
        <v>1</v>
      </c>
      <c r="AA27" s="63"/>
    </row>
    <row r="28" spans="2:30" ht="24.95" customHeight="1">
      <c r="B28" s="223"/>
      <c r="C28" s="234"/>
      <c r="D28" s="235"/>
      <c r="E28" s="232" t="s">
        <v>1521</v>
      </c>
      <c r="F28" s="232"/>
      <c r="G28" s="232"/>
      <c r="H28" s="232"/>
      <c r="I28" s="232"/>
      <c r="J28" s="233"/>
      <c r="K28" s="234"/>
      <c r="L28" s="235"/>
      <c r="M28" s="232" t="s">
        <v>1521</v>
      </c>
      <c r="N28" s="232"/>
      <c r="O28" s="232"/>
      <c r="P28" s="232"/>
      <c r="Q28" s="232"/>
      <c r="R28" s="233"/>
      <c r="S28" s="230"/>
      <c r="T28" s="210"/>
      <c r="U28" s="63"/>
      <c r="V28" s="63" t="b">
        <f t="shared" si="0"/>
        <v>0</v>
      </c>
      <c r="W28" s="63"/>
      <c r="X28" s="63" t="b">
        <f t="shared" si="1"/>
        <v>0</v>
      </c>
      <c r="Y28" s="63"/>
      <c r="Z28" s="63" t="b">
        <f t="shared" si="4"/>
        <v>1</v>
      </c>
      <c r="AA28" s="63"/>
    </row>
    <row r="29" spans="2:30" ht="20.100000000000001" customHeight="1">
      <c r="B29" s="223"/>
      <c r="C29" s="234"/>
      <c r="D29" s="235"/>
      <c r="E29" s="232" t="s">
        <v>216</v>
      </c>
      <c r="F29" s="232"/>
      <c r="G29" s="232"/>
      <c r="H29" s="232"/>
      <c r="I29" s="232"/>
      <c r="J29" s="233"/>
      <c r="K29" s="234"/>
      <c r="L29" s="235"/>
      <c r="M29" s="232" t="s">
        <v>216</v>
      </c>
      <c r="N29" s="232"/>
      <c r="O29" s="232"/>
      <c r="P29" s="232"/>
      <c r="Q29" s="232"/>
      <c r="R29" s="233"/>
      <c r="S29" s="230"/>
      <c r="T29" s="210"/>
      <c r="U29" s="63"/>
      <c r="V29" s="63" t="b">
        <f t="shared" si="0"/>
        <v>0</v>
      </c>
      <c r="W29" s="63"/>
      <c r="X29" s="63" t="b">
        <f t="shared" si="1"/>
        <v>0</v>
      </c>
      <c r="Y29" s="63"/>
      <c r="Z29" s="63" t="b">
        <f>IF(V29=X29,TRUE,FALSE)</f>
        <v>1</v>
      </c>
      <c r="AA29" s="63"/>
    </row>
    <row r="30" spans="2:30" ht="20.100000000000001" customHeight="1">
      <c r="B30" s="224"/>
      <c r="C30" s="236" t="s">
        <v>218</v>
      </c>
      <c r="D30" s="237"/>
      <c r="E30" s="238"/>
      <c r="F30" s="238"/>
      <c r="G30" s="238"/>
      <c r="H30" s="238"/>
      <c r="I30" s="238"/>
      <c r="J30" s="239"/>
      <c r="K30" s="236" t="s">
        <v>218</v>
      </c>
      <c r="L30" s="237"/>
      <c r="M30" s="238"/>
      <c r="N30" s="238"/>
      <c r="O30" s="238"/>
      <c r="P30" s="238"/>
      <c r="Q30" s="238"/>
      <c r="R30" s="239"/>
      <c r="S30" s="231"/>
      <c r="T30" s="206"/>
      <c r="U30" s="63"/>
      <c r="V30" s="63"/>
      <c r="W30" s="63"/>
      <c r="X30" s="63"/>
      <c r="Y30" s="63"/>
      <c r="Z30" s="63" t="b">
        <f>IF(E30=M30,TRUE,FALSE)</f>
        <v>1</v>
      </c>
      <c r="AA30" s="63"/>
    </row>
    <row r="31" spans="2:30" ht="20.100000000000001" customHeight="1">
      <c r="B31" s="61" t="s">
        <v>220</v>
      </c>
      <c r="C31" s="119"/>
      <c r="D31" s="227" t="s">
        <v>221</v>
      </c>
      <c r="E31" s="227"/>
      <c r="F31" s="227"/>
      <c r="G31" s="227"/>
      <c r="H31" s="227"/>
      <c r="I31" s="227"/>
      <c r="J31" s="228"/>
      <c r="K31" s="119"/>
      <c r="L31" s="227" t="s">
        <v>221</v>
      </c>
      <c r="M31" s="227"/>
      <c r="N31" s="227"/>
      <c r="O31" s="227"/>
      <c r="P31" s="227"/>
      <c r="Q31" s="227"/>
      <c r="R31" s="228"/>
      <c r="S31" s="203" t="str">
        <f>IF(COUNTIF(Z31:Z39,FALSE)&lt;1,"無","有")</f>
        <v>無</v>
      </c>
      <c r="T31" s="205"/>
      <c r="U31" s="63"/>
      <c r="V31" s="63" t="b">
        <f>IF(C31="●",TRUE,FALSE)</f>
        <v>0</v>
      </c>
      <c r="W31" s="63"/>
      <c r="X31" s="63" t="b">
        <f>IF(K31="●",TRUE,FALSE)</f>
        <v>0</v>
      </c>
      <c r="Y31" s="63"/>
      <c r="Z31" s="63" t="b">
        <f>IF(V31=X31,TRUE,FALSE)</f>
        <v>1</v>
      </c>
      <c r="AA31" s="63"/>
      <c r="AC31" s="95" t="s">
        <v>69</v>
      </c>
      <c r="AD31" s="96" t="str">
        <f>IF(S31="有",IF(T31="","（エラー）未記入","（正常）記入済み"),"記入不要")</f>
        <v>記入不要</v>
      </c>
    </row>
    <row r="32" spans="2:30" ht="41.45" customHeight="1">
      <c r="B32" s="240" t="s">
        <v>223</v>
      </c>
      <c r="C32" s="120"/>
      <c r="D32" s="232" t="s">
        <v>224</v>
      </c>
      <c r="E32" s="232"/>
      <c r="F32" s="232"/>
      <c r="G32" s="232"/>
      <c r="H32" s="232"/>
      <c r="I32" s="232"/>
      <c r="J32" s="233"/>
      <c r="K32" s="120"/>
      <c r="L32" s="232" t="s">
        <v>225</v>
      </c>
      <c r="M32" s="232"/>
      <c r="N32" s="232"/>
      <c r="O32" s="232"/>
      <c r="P32" s="232"/>
      <c r="Q32" s="232"/>
      <c r="R32" s="233"/>
      <c r="S32" s="209"/>
      <c r="T32" s="21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（エラー）計画内容未選択</v>
      </c>
    </row>
    <row r="33" spans="2:30" ht="30" customHeight="1">
      <c r="B33" s="240"/>
      <c r="C33" s="120"/>
      <c r="D33" s="232" t="s">
        <v>226</v>
      </c>
      <c r="E33" s="232"/>
      <c r="F33" s="232"/>
      <c r="G33" s="232"/>
      <c r="H33" s="232"/>
      <c r="I33" s="232"/>
      <c r="J33" s="233"/>
      <c r="K33" s="120"/>
      <c r="L33" s="232" t="s">
        <v>227</v>
      </c>
      <c r="M33" s="232"/>
      <c r="N33" s="232"/>
      <c r="O33" s="232"/>
      <c r="P33" s="232"/>
      <c r="Q33" s="232"/>
      <c r="R33" s="233"/>
      <c r="S33" s="209"/>
      <c r="T33" s="210"/>
      <c r="U33" s="63"/>
      <c r="V33" s="63" t="b">
        <f t="shared" si="5"/>
        <v>0</v>
      </c>
      <c r="W33" s="63"/>
      <c r="X33" s="63" t="b">
        <f t="shared" si="6"/>
        <v>0</v>
      </c>
      <c r="Y33" s="63"/>
      <c r="Z33" s="63" t="b">
        <f t="shared" si="4"/>
        <v>1</v>
      </c>
      <c r="AA33" s="63"/>
      <c r="AC33" s="185" t="s">
        <v>69</v>
      </c>
      <c r="AD33" s="186" t="str">
        <f>IF(COUNTIF(X31:X38,"TRUE")&gt;0,"（正常）選択済み","（エラー）実施内容未選択")</f>
        <v>（エラー）実施内容未選択</v>
      </c>
    </row>
    <row r="34" spans="2:30" ht="20.100000000000001" customHeight="1">
      <c r="B34" s="64"/>
      <c r="C34" s="120"/>
      <c r="D34" s="232" t="s">
        <v>228</v>
      </c>
      <c r="E34" s="232"/>
      <c r="F34" s="232"/>
      <c r="G34" s="232"/>
      <c r="H34" s="232"/>
      <c r="I34" s="232"/>
      <c r="J34" s="233"/>
      <c r="K34" s="120"/>
      <c r="L34" s="232" t="s">
        <v>229</v>
      </c>
      <c r="M34" s="232"/>
      <c r="N34" s="232"/>
      <c r="O34" s="232"/>
      <c r="P34" s="232"/>
      <c r="Q34" s="232"/>
      <c r="R34" s="233"/>
      <c r="S34" s="209"/>
      <c r="T34" s="210"/>
      <c r="U34" s="63"/>
      <c r="V34" s="63" t="b">
        <f t="shared" si="5"/>
        <v>0</v>
      </c>
      <c r="W34" s="63"/>
      <c r="X34" s="63" t="b">
        <f t="shared" si="6"/>
        <v>0</v>
      </c>
      <c r="Y34" s="63"/>
      <c r="Z34" s="63" t="b">
        <f t="shared" si="4"/>
        <v>1</v>
      </c>
      <c r="AA34" s="63"/>
    </row>
    <row r="35" spans="2:30" ht="30" customHeight="1">
      <c r="B35" s="64"/>
      <c r="C35" s="120"/>
      <c r="D35" s="232" t="s">
        <v>616</v>
      </c>
      <c r="E35" s="232"/>
      <c r="F35" s="232"/>
      <c r="G35" s="232"/>
      <c r="H35" s="232"/>
      <c r="I35" s="232"/>
      <c r="J35" s="233"/>
      <c r="K35" s="120"/>
      <c r="L35" s="232" t="s">
        <v>617</v>
      </c>
      <c r="M35" s="232"/>
      <c r="N35" s="232"/>
      <c r="O35" s="232"/>
      <c r="P35" s="232"/>
      <c r="Q35" s="232"/>
      <c r="R35" s="233"/>
      <c r="S35" s="209"/>
      <c r="T35" s="210"/>
      <c r="U35" s="63"/>
      <c r="V35" s="63" t="b">
        <f t="shared" si="5"/>
        <v>0</v>
      </c>
      <c r="W35" s="63"/>
      <c r="X35" s="63" t="b">
        <f t="shared" si="6"/>
        <v>0</v>
      </c>
      <c r="Y35" s="63"/>
      <c r="Z35" s="63" t="b">
        <f t="shared" si="4"/>
        <v>1</v>
      </c>
      <c r="AA35" s="63"/>
    </row>
    <row r="36" spans="2:30" ht="30" customHeight="1">
      <c r="B36" s="64"/>
      <c r="C36" s="120"/>
      <c r="D36" s="232" t="s">
        <v>619</v>
      </c>
      <c r="E36" s="232"/>
      <c r="F36" s="232"/>
      <c r="G36" s="232"/>
      <c r="H36" s="232"/>
      <c r="I36" s="232"/>
      <c r="J36" s="233"/>
      <c r="K36" s="120"/>
      <c r="L36" s="232" t="s">
        <v>618</v>
      </c>
      <c r="M36" s="232"/>
      <c r="N36" s="232"/>
      <c r="O36" s="232"/>
      <c r="P36" s="232"/>
      <c r="Q36" s="232"/>
      <c r="R36" s="233"/>
      <c r="S36" s="209"/>
      <c r="T36" s="210"/>
      <c r="U36" s="63"/>
      <c r="V36" s="63" t="b">
        <f t="shared" si="5"/>
        <v>0</v>
      </c>
      <c r="W36" s="63"/>
      <c r="X36" s="63" t="b">
        <f t="shared" si="6"/>
        <v>0</v>
      </c>
      <c r="Y36" s="63"/>
      <c r="Z36" s="63" t="b">
        <f t="shared" si="4"/>
        <v>1</v>
      </c>
      <c r="AA36" s="63"/>
    </row>
    <row r="37" spans="2:30" ht="30" customHeight="1">
      <c r="B37" s="64"/>
      <c r="C37" s="120"/>
      <c r="D37" s="232" t="s">
        <v>620</v>
      </c>
      <c r="E37" s="232"/>
      <c r="F37" s="232"/>
      <c r="G37" s="232"/>
      <c r="H37" s="232"/>
      <c r="I37" s="232"/>
      <c r="J37" s="233"/>
      <c r="K37" s="120"/>
      <c r="L37" s="232" t="s">
        <v>620</v>
      </c>
      <c r="M37" s="232"/>
      <c r="N37" s="232"/>
      <c r="O37" s="232"/>
      <c r="P37" s="232"/>
      <c r="Q37" s="232"/>
      <c r="R37" s="233"/>
      <c r="S37" s="209"/>
      <c r="T37" s="210"/>
      <c r="U37" s="63"/>
      <c r="V37" s="63" t="b">
        <f t="shared" si="5"/>
        <v>0</v>
      </c>
      <c r="W37" s="63"/>
      <c r="X37" s="63" t="b">
        <f t="shared" si="6"/>
        <v>0</v>
      </c>
      <c r="Y37" s="63"/>
      <c r="Z37" s="63" t="b">
        <f t="shared" si="4"/>
        <v>1</v>
      </c>
      <c r="AA37" s="63"/>
    </row>
    <row r="38" spans="2:30" ht="20.100000000000001" customHeight="1">
      <c r="B38" s="64"/>
      <c r="C38" s="120"/>
      <c r="D38" s="232" t="s">
        <v>234</v>
      </c>
      <c r="E38" s="232"/>
      <c r="F38" s="232"/>
      <c r="G38" s="232"/>
      <c r="H38" s="232"/>
      <c r="I38" s="232"/>
      <c r="J38" s="233"/>
      <c r="K38" s="120"/>
      <c r="L38" s="232" t="s">
        <v>234</v>
      </c>
      <c r="M38" s="232"/>
      <c r="N38" s="232"/>
      <c r="O38" s="232"/>
      <c r="P38" s="232"/>
      <c r="Q38" s="232"/>
      <c r="R38" s="233"/>
      <c r="S38" s="209"/>
      <c r="T38" s="210"/>
      <c r="U38" s="63"/>
      <c r="V38" s="63" t="b">
        <f t="shared" si="5"/>
        <v>0</v>
      </c>
      <c r="W38" s="63"/>
      <c r="X38" s="63" t="b">
        <f t="shared" si="6"/>
        <v>0</v>
      </c>
      <c r="Y38" s="63"/>
      <c r="Z38" s="63" t="b">
        <f>IF(V38=X38,TRUE,FALSE)</f>
        <v>1</v>
      </c>
      <c r="AA38" s="63"/>
    </row>
    <row r="39" spans="2:30" ht="20.100000000000001" customHeight="1">
      <c r="B39" s="70"/>
      <c r="C39" s="236" t="s">
        <v>218</v>
      </c>
      <c r="D39" s="237"/>
      <c r="E39" s="238"/>
      <c r="F39" s="238"/>
      <c r="G39" s="238"/>
      <c r="H39" s="238"/>
      <c r="I39" s="238"/>
      <c r="J39" s="239"/>
      <c r="K39" s="236" t="s">
        <v>218</v>
      </c>
      <c r="L39" s="237"/>
      <c r="M39" s="238"/>
      <c r="N39" s="238"/>
      <c r="O39" s="238"/>
      <c r="P39" s="238"/>
      <c r="Q39" s="238"/>
      <c r="R39" s="239"/>
      <c r="S39" s="204"/>
      <c r="T39" s="206"/>
      <c r="U39" s="63"/>
      <c r="V39" s="63"/>
      <c r="W39" s="63"/>
      <c r="X39" s="63"/>
      <c r="Y39" s="63"/>
      <c r="Z39" s="63" t="b">
        <f>IF(E39=M39,TRUE,FALSE)</f>
        <v>1</v>
      </c>
      <c r="AA39" s="63"/>
    </row>
    <row r="40" spans="2:30" ht="20.100000000000001" customHeight="1">
      <c r="B40" s="61" t="s">
        <v>237</v>
      </c>
      <c r="C40" s="119"/>
      <c r="D40" s="241" t="s">
        <v>238</v>
      </c>
      <c r="E40" s="241"/>
      <c r="F40" s="241"/>
      <c r="G40" s="241"/>
      <c r="H40" s="241"/>
      <c r="I40" s="241"/>
      <c r="J40" s="242"/>
      <c r="K40" s="119"/>
      <c r="L40" s="241" t="s">
        <v>238</v>
      </c>
      <c r="M40" s="241"/>
      <c r="N40" s="241"/>
      <c r="O40" s="241"/>
      <c r="P40" s="241"/>
      <c r="Q40" s="241"/>
      <c r="R40" s="242"/>
      <c r="S40" s="209" t="str">
        <f>IF(COUNTIF(Z40:Z48,FALSE)&lt;1,"無","有")</f>
        <v>無</v>
      </c>
      <c r="T40" s="210"/>
      <c r="U40" s="63"/>
      <c r="V40" s="63" t="b">
        <f t="shared" ref="V40:V47" si="7">IF(C40="●",TRUE,FALSE)</f>
        <v>0</v>
      </c>
      <c r="W40" s="63"/>
      <c r="X40" s="63" t="b">
        <f t="shared" ref="X40:X47" si="8">IF(K40="●",TRUE,FALSE)</f>
        <v>0</v>
      </c>
      <c r="Y40" s="63"/>
      <c r="Z40" s="63" t="b">
        <f>IF(V40=X40,TRUE,FALSE)</f>
        <v>1</v>
      </c>
      <c r="AA40" s="63"/>
      <c r="AC40" s="95" t="s">
        <v>69</v>
      </c>
      <c r="AD40" s="96" t="str">
        <f>IF(S40="有",IF(T40="","（エラー）未記入","（正常）記入済み"),"記入不要")</f>
        <v>記入不要</v>
      </c>
    </row>
    <row r="41" spans="2:30" ht="30" customHeight="1">
      <c r="B41" s="64"/>
      <c r="C41" s="120"/>
      <c r="D41" s="243" t="s">
        <v>240</v>
      </c>
      <c r="E41" s="244"/>
      <c r="F41" s="244"/>
      <c r="G41" s="244"/>
      <c r="H41" s="244"/>
      <c r="I41" s="244"/>
      <c r="J41" s="245"/>
      <c r="K41" s="120"/>
      <c r="L41" s="243" t="s">
        <v>240</v>
      </c>
      <c r="M41" s="243"/>
      <c r="N41" s="244"/>
      <c r="O41" s="244"/>
      <c r="P41" s="244"/>
      <c r="Q41" s="244"/>
      <c r="R41" s="245"/>
      <c r="S41" s="209"/>
      <c r="T41" s="21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（エラー）計画内容未選択</v>
      </c>
    </row>
    <row r="42" spans="2:30" ht="20.100000000000001" customHeight="1">
      <c r="B42" s="64"/>
      <c r="C42" s="120"/>
      <c r="D42" s="244" t="s">
        <v>242</v>
      </c>
      <c r="E42" s="244"/>
      <c r="F42" s="244"/>
      <c r="G42" s="244"/>
      <c r="H42" s="244"/>
      <c r="I42" s="244"/>
      <c r="J42" s="245"/>
      <c r="K42" s="120"/>
      <c r="L42" s="244" t="s">
        <v>242</v>
      </c>
      <c r="M42" s="244"/>
      <c r="N42" s="244"/>
      <c r="O42" s="244"/>
      <c r="P42" s="244"/>
      <c r="Q42" s="244"/>
      <c r="R42" s="245"/>
      <c r="S42" s="209"/>
      <c r="T42" s="210"/>
      <c r="U42" s="63"/>
      <c r="V42" s="63" t="b">
        <f t="shared" si="7"/>
        <v>0</v>
      </c>
      <c r="W42" s="63"/>
      <c r="X42" s="63" t="b">
        <f t="shared" si="8"/>
        <v>0</v>
      </c>
      <c r="Y42" s="63"/>
      <c r="Z42" s="63" t="b">
        <f t="shared" si="9"/>
        <v>1</v>
      </c>
      <c r="AA42" s="63"/>
      <c r="AC42" s="185" t="s">
        <v>69</v>
      </c>
      <c r="AD42" s="186" t="str">
        <f>IF(COUNTIF(X40:X47,"TRUE")&gt;0,"（正常）選択済み","（エラー）実施内容未選択")</f>
        <v>（エラー）実施内容未選択</v>
      </c>
    </row>
    <row r="43" spans="2:30" ht="20.100000000000001" customHeight="1">
      <c r="B43" s="64"/>
      <c r="C43" s="120"/>
      <c r="D43" s="244" t="s">
        <v>244</v>
      </c>
      <c r="E43" s="244"/>
      <c r="F43" s="244"/>
      <c r="G43" s="244"/>
      <c r="H43" s="244"/>
      <c r="I43" s="244"/>
      <c r="J43" s="245"/>
      <c r="K43" s="120"/>
      <c r="L43" s="244" t="s">
        <v>244</v>
      </c>
      <c r="M43" s="244"/>
      <c r="N43" s="244"/>
      <c r="O43" s="244"/>
      <c r="P43" s="244"/>
      <c r="Q43" s="244"/>
      <c r="R43" s="245"/>
      <c r="S43" s="209"/>
      <c r="T43" s="210"/>
      <c r="U43" s="63"/>
      <c r="V43" s="63" t="b">
        <f t="shared" si="7"/>
        <v>0</v>
      </c>
      <c r="W43" s="63"/>
      <c r="X43" s="63" t="b">
        <f>IF(K43="●",TRUE,FALSE)</f>
        <v>0</v>
      </c>
      <c r="Y43" s="63"/>
      <c r="Z43" s="63" t="b">
        <f t="shared" si="9"/>
        <v>1</v>
      </c>
      <c r="AA43" s="63"/>
    </row>
    <row r="44" spans="2:30" ht="20.100000000000001" customHeight="1">
      <c r="B44" s="64"/>
      <c r="C44" s="120"/>
      <c r="D44" s="244" t="s">
        <v>246</v>
      </c>
      <c r="E44" s="244"/>
      <c r="F44" s="244"/>
      <c r="G44" s="244"/>
      <c r="H44" s="244"/>
      <c r="I44" s="244"/>
      <c r="J44" s="245"/>
      <c r="K44" s="120"/>
      <c r="L44" s="244" t="s">
        <v>246</v>
      </c>
      <c r="M44" s="244"/>
      <c r="N44" s="244"/>
      <c r="O44" s="244"/>
      <c r="P44" s="244"/>
      <c r="Q44" s="244"/>
      <c r="R44" s="245"/>
      <c r="S44" s="209"/>
      <c r="T44" s="210"/>
      <c r="U44" s="63"/>
      <c r="V44" s="63" t="b">
        <f t="shared" si="7"/>
        <v>0</v>
      </c>
      <c r="W44" s="63"/>
      <c r="X44" s="63" t="b">
        <f>IF(K44="●",TRUE,FALSE)</f>
        <v>0</v>
      </c>
      <c r="Y44" s="63"/>
      <c r="Z44" s="63" t="b">
        <f>IF(V44=X44,TRUE,FALSE)</f>
        <v>1</v>
      </c>
      <c r="AA44" s="63"/>
    </row>
    <row r="45" spans="2:30" ht="20.100000000000001" customHeight="1">
      <c r="B45" s="64"/>
      <c r="C45" s="120"/>
      <c r="D45" s="244" t="s">
        <v>248</v>
      </c>
      <c r="E45" s="244"/>
      <c r="F45" s="244"/>
      <c r="G45" s="244"/>
      <c r="H45" s="244"/>
      <c r="I45" s="244"/>
      <c r="J45" s="245"/>
      <c r="K45" s="120"/>
      <c r="L45" s="244" t="s">
        <v>248</v>
      </c>
      <c r="M45" s="244"/>
      <c r="N45" s="244"/>
      <c r="O45" s="244"/>
      <c r="P45" s="244"/>
      <c r="Q45" s="244"/>
      <c r="R45" s="245"/>
      <c r="S45" s="209"/>
      <c r="T45" s="210"/>
      <c r="U45" s="63"/>
      <c r="V45" s="63" t="b">
        <f t="shared" si="7"/>
        <v>0</v>
      </c>
      <c r="W45" s="63"/>
      <c r="X45" s="63" t="b">
        <f t="shared" si="8"/>
        <v>0</v>
      </c>
      <c r="Y45" s="63"/>
      <c r="Z45" s="63" t="b">
        <f t="shared" si="9"/>
        <v>1</v>
      </c>
      <c r="AA45" s="63"/>
    </row>
    <row r="46" spans="2:30" ht="20.100000000000001" customHeight="1">
      <c r="B46" s="64"/>
      <c r="C46" s="120"/>
      <c r="D46" s="244" t="s">
        <v>250</v>
      </c>
      <c r="E46" s="244"/>
      <c r="F46" s="244"/>
      <c r="G46" s="244"/>
      <c r="H46" s="244"/>
      <c r="I46" s="244"/>
      <c r="J46" s="245"/>
      <c r="K46" s="120"/>
      <c r="L46" s="244" t="s">
        <v>250</v>
      </c>
      <c r="M46" s="244"/>
      <c r="N46" s="244"/>
      <c r="O46" s="244"/>
      <c r="P46" s="244"/>
      <c r="Q46" s="244"/>
      <c r="R46" s="245"/>
      <c r="S46" s="209"/>
      <c r="T46" s="210"/>
      <c r="U46" s="63"/>
      <c r="V46" s="63" t="b">
        <f t="shared" si="7"/>
        <v>0</v>
      </c>
      <c r="W46" s="63"/>
      <c r="X46" s="63" t="b">
        <f t="shared" si="8"/>
        <v>0</v>
      </c>
      <c r="Y46" s="63"/>
      <c r="Z46" s="63" t="b">
        <f t="shared" si="9"/>
        <v>1</v>
      </c>
      <c r="AA46" s="63"/>
    </row>
    <row r="47" spans="2:30" ht="20.100000000000001" customHeight="1">
      <c r="B47" s="64"/>
      <c r="C47" s="120"/>
      <c r="D47" s="244" t="s">
        <v>212</v>
      </c>
      <c r="E47" s="244"/>
      <c r="F47" s="244"/>
      <c r="G47" s="244"/>
      <c r="H47" s="244"/>
      <c r="I47" s="244"/>
      <c r="J47" s="245"/>
      <c r="K47" s="120"/>
      <c r="L47" s="244" t="s">
        <v>212</v>
      </c>
      <c r="M47" s="244"/>
      <c r="N47" s="244"/>
      <c r="O47" s="244"/>
      <c r="P47" s="244"/>
      <c r="Q47" s="244"/>
      <c r="R47" s="245"/>
      <c r="S47" s="209"/>
      <c r="T47" s="210"/>
      <c r="U47" s="63"/>
      <c r="V47" s="63" t="b">
        <f t="shared" si="7"/>
        <v>0</v>
      </c>
      <c r="W47" s="63"/>
      <c r="X47" s="63" t="b">
        <f t="shared" si="8"/>
        <v>0</v>
      </c>
      <c r="Y47" s="63"/>
      <c r="Z47" s="63" t="b">
        <f>IF(V47=X47,TRUE,FALSE)</f>
        <v>1</v>
      </c>
      <c r="AA47" s="63"/>
    </row>
    <row r="48" spans="2:30" ht="20.100000000000001" customHeight="1">
      <c r="B48" s="64"/>
      <c r="C48" s="236" t="s">
        <v>218</v>
      </c>
      <c r="D48" s="237"/>
      <c r="E48" s="238"/>
      <c r="F48" s="238"/>
      <c r="G48" s="238"/>
      <c r="H48" s="238"/>
      <c r="I48" s="238"/>
      <c r="J48" s="239"/>
      <c r="K48" s="236" t="s">
        <v>218</v>
      </c>
      <c r="L48" s="237"/>
      <c r="M48" s="238"/>
      <c r="N48" s="238"/>
      <c r="O48" s="238"/>
      <c r="P48" s="238"/>
      <c r="Q48" s="238"/>
      <c r="R48" s="239"/>
      <c r="S48" s="204"/>
      <c r="T48" s="206"/>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03" t="str">
        <f>IF(COUNTIF(Z50:Z60,FALSE)&lt;1,"無","有")</f>
        <v>無</v>
      </c>
      <c r="T49" s="205"/>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46"/>
      <c r="G50" s="246"/>
      <c r="H50" s="246"/>
      <c r="I50" s="246"/>
      <c r="J50" s="247"/>
      <c r="L50" s="123" t="s">
        <v>256</v>
      </c>
      <c r="M50" s="121"/>
      <c r="N50" s="246"/>
      <c r="O50" s="246"/>
      <c r="P50" s="246"/>
      <c r="Q50" s="246"/>
      <c r="R50" s="247"/>
      <c r="S50" s="250"/>
      <c r="T50" s="210"/>
      <c r="U50" s="63"/>
      <c r="V50" s="63"/>
      <c r="W50" s="63"/>
      <c r="X50" s="63"/>
      <c r="Y50" s="63"/>
      <c r="Z50" s="63" t="b">
        <f>IF(F50=N50,TRUE,FALSE)</f>
        <v>1</v>
      </c>
      <c r="AA50" s="63"/>
    </row>
    <row r="51" spans="2:30" ht="20.100000000000001" customHeight="1">
      <c r="B51" s="64"/>
      <c r="D51" s="124" t="s">
        <v>258</v>
      </c>
      <c r="E51" s="116"/>
      <c r="F51" s="248"/>
      <c r="G51" s="248"/>
      <c r="H51" s="248"/>
      <c r="I51" s="248"/>
      <c r="J51" s="249"/>
      <c r="L51" s="124" t="s">
        <v>258</v>
      </c>
      <c r="M51" s="116"/>
      <c r="N51" s="248"/>
      <c r="O51" s="248"/>
      <c r="P51" s="248"/>
      <c r="Q51" s="248"/>
      <c r="R51" s="249"/>
      <c r="S51" s="250"/>
      <c r="T51" s="210"/>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09"/>
      <c r="T52" s="210"/>
      <c r="U52" s="63"/>
      <c r="V52" s="63"/>
      <c r="W52" s="63"/>
      <c r="X52" s="63"/>
      <c r="Y52" s="63"/>
      <c r="Z52" s="63"/>
      <c r="AA52" s="63"/>
      <c r="AC52" s="95"/>
      <c r="AD52" s="96"/>
    </row>
    <row r="53" spans="2:30" ht="20.100000000000001" hidden="1" customHeight="1" outlineLevel="1">
      <c r="B53" s="64"/>
      <c r="D53" s="123" t="s">
        <v>256</v>
      </c>
      <c r="E53" s="121"/>
      <c r="F53" s="246"/>
      <c r="G53" s="246"/>
      <c r="H53" s="246"/>
      <c r="I53" s="246"/>
      <c r="J53" s="247"/>
      <c r="L53" s="123" t="s">
        <v>256</v>
      </c>
      <c r="M53" s="121"/>
      <c r="N53" s="246"/>
      <c r="O53" s="246"/>
      <c r="P53" s="246"/>
      <c r="Q53" s="246"/>
      <c r="R53" s="247"/>
      <c r="S53" s="209"/>
      <c r="T53" s="210"/>
      <c r="U53" s="63"/>
      <c r="V53" s="63"/>
      <c r="W53" s="63"/>
      <c r="X53" s="63"/>
      <c r="Y53" s="63"/>
      <c r="Z53" s="63" t="b">
        <f>IF(F53=N53,TRUE,FALSE)</f>
        <v>1</v>
      </c>
      <c r="AA53" s="63"/>
    </row>
    <row r="54" spans="2:30" ht="20.100000000000001" hidden="1" customHeight="1" outlineLevel="1">
      <c r="B54" s="64"/>
      <c r="C54" s="71"/>
      <c r="D54" s="124" t="s">
        <v>258</v>
      </c>
      <c r="E54" s="116"/>
      <c r="F54" s="248"/>
      <c r="G54" s="248"/>
      <c r="H54" s="248"/>
      <c r="I54" s="248"/>
      <c r="J54" s="249"/>
      <c r="K54" s="72"/>
      <c r="L54" s="124" t="s">
        <v>258</v>
      </c>
      <c r="M54" s="116"/>
      <c r="N54" s="248"/>
      <c r="O54" s="248"/>
      <c r="P54" s="248"/>
      <c r="Q54" s="248"/>
      <c r="R54" s="249"/>
      <c r="S54" s="209"/>
      <c r="T54" s="210"/>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09"/>
      <c r="T55" s="210"/>
      <c r="U55" s="63"/>
      <c r="V55" s="63"/>
      <c r="W55" s="63"/>
      <c r="X55" s="63"/>
      <c r="Y55" s="63"/>
      <c r="Z55" s="63"/>
      <c r="AA55" s="63"/>
      <c r="AC55" s="95"/>
      <c r="AD55" s="96"/>
    </row>
    <row r="56" spans="2:30" ht="20.100000000000001" hidden="1" customHeight="1" outlineLevel="1">
      <c r="B56" s="64"/>
      <c r="D56" s="123" t="s">
        <v>256</v>
      </c>
      <c r="E56" s="121"/>
      <c r="F56" s="246"/>
      <c r="G56" s="246"/>
      <c r="H56" s="246"/>
      <c r="I56" s="246"/>
      <c r="J56" s="247"/>
      <c r="L56" s="123" t="s">
        <v>256</v>
      </c>
      <c r="M56" s="121"/>
      <c r="N56" s="246"/>
      <c r="O56" s="246"/>
      <c r="P56" s="246"/>
      <c r="Q56" s="246"/>
      <c r="R56" s="247"/>
      <c r="S56" s="209"/>
      <c r="T56" s="210"/>
      <c r="U56" s="63"/>
      <c r="V56" s="63"/>
      <c r="W56" s="63"/>
      <c r="X56" s="63"/>
      <c r="Y56" s="63"/>
      <c r="Z56" s="63" t="b">
        <f>IF(F56=N56,TRUE,FALSE)</f>
        <v>1</v>
      </c>
      <c r="AA56" s="63"/>
    </row>
    <row r="57" spans="2:30" ht="20.100000000000001" hidden="1" customHeight="1" outlineLevel="1">
      <c r="B57" s="64"/>
      <c r="C57" s="71"/>
      <c r="D57" s="124" t="s">
        <v>258</v>
      </c>
      <c r="E57" s="116"/>
      <c r="F57" s="248"/>
      <c r="G57" s="248"/>
      <c r="H57" s="248"/>
      <c r="I57" s="248"/>
      <c r="J57" s="249"/>
      <c r="K57" s="72"/>
      <c r="L57" s="124" t="s">
        <v>258</v>
      </c>
      <c r="M57" s="116"/>
      <c r="N57" s="248"/>
      <c r="O57" s="248"/>
      <c r="P57" s="248"/>
      <c r="Q57" s="248"/>
      <c r="R57" s="249"/>
      <c r="S57" s="209"/>
      <c r="T57" s="210"/>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09"/>
      <c r="T58" s="210"/>
      <c r="U58" s="63"/>
      <c r="V58" s="63"/>
      <c r="W58" s="63"/>
      <c r="X58" s="63"/>
      <c r="Y58" s="63"/>
      <c r="Z58" s="63"/>
      <c r="AA58" s="63"/>
      <c r="AC58" s="95"/>
      <c r="AD58" s="96"/>
    </row>
    <row r="59" spans="2:30" ht="20.100000000000001" hidden="1" customHeight="1" outlineLevel="1">
      <c r="B59" s="64"/>
      <c r="D59" s="123" t="s">
        <v>256</v>
      </c>
      <c r="E59" s="121"/>
      <c r="F59" s="246"/>
      <c r="G59" s="246"/>
      <c r="H59" s="246"/>
      <c r="I59" s="246"/>
      <c r="J59" s="247"/>
      <c r="L59" s="123" t="s">
        <v>256</v>
      </c>
      <c r="M59" s="121"/>
      <c r="N59" s="246"/>
      <c r="O59" s="246"/>
      <c r="P59" s="246"/>
      <c r="Q59" s="246"/>
      <c r="R59" s="247"/>
      <c r="S59" s="209"/>
      <c r="T59" s="210"/>
      <c r="U59" s="63"/>
      <c r="V59" s="63"/>
      <c r="W59" s="63"/>
      <c r="X59" s="63"/>
      <c r="Y59" s="63"/>
      <c r="Z59" s="63" t="b">
        <f>IF(F59=N59,TRUE,FALSE)</f>
        <v>1</v>
      </c>
      <c r="AA59" s="63"/>
    </row>
    <row r="60" spans="2:30" ht="20.100000000000001" hidden="1" customHeight="1" outlineLevel="1">
      <c r="B60" s="70"/>
      <c r="C60" s="71"/>
      <c r="D60" s="124" t="s">
        <v>258</v>
      </c>
      <c r="E60" s="116"/>
      <c r="F60" s="248"/>
      <c r="G60" s="248"/>
      <c r="H60" s="248"/>
      <c r="I60" s="248"/>
      <c r="J60" s="249"/>
      <c r="K60" s="72"/>
      <c r="L60" s="124" t="s">
        <v>258</v>
      </c>
      <c r="M60" s="116"/>
      <c r="N60" s="248"/>
      <c r="O60" s="248"/>
      <c r="P60" s="248"/>
      <c r="Q60" s="248"/>
      <c r="R60" s="249"/>
      <c r="S60" s="204"/>
      <c r="T60" s="206"/>
      <c r="U60" s="63"/>
      <c r="V60" s="63"/>
      <c r="W60" s="63"/>
      <c r="X60" s="63"/>
      <c r="Y60" s="63"/>
      <c r="Z60" s="63" t="b">
        <f>IF(F60=N60,TRUE,FALSE)</f>
        <v>1</v>
      </c>
      <c r="AA60" s="63"/>
    </row>
    <row r="61" spans="2:30" ht="20.100000000000001" customHeight="1" collapsed="1">
      <c r="B61" s="61" t="s">
        <v>271</v>
      </c>
      <c r="C61" s="255" t="s">
        <v>272</v>
      </c>
      <c r="D61" s="241"/>
      <c r="E61" s="256"/>
      <c r="F61" s="256"/>
      <c r="G61" s="256"/>
      <c r="H61" s="256"/>
      <c r="I61" s="256"/>
      <c r="J61" s="257"/>
      <c r="K61" s="255" t="s">
        <v>272</v>
      </c>
      <c r="L61" s="241"/>
      <c r="M61" s="256"/>
      <c r="N61" s="256"/>
      <c r="O61" s="256"/>
      <c r="P61" s="256"/>
      <c r="Q61" s="256"/>
      <c r="R61" s="257"/>
      <c r="S61" s="203" t="str">
        <f>IF(COUNTIF(Z61:Z62,FALSE)&lt;1,"無","有")</f>
        <v>無</v>
      </c>
      <c r="T61" s="205"/>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記入不要</v>
      </c>
    </row>
    <row r="62" spans="2:30" ht="20.100000000000001" customHeight="1">
      <c r="B62" s="70"/>
      <c r="C62" s="251" t="s">
        <v>274</v>
      </c>
      <c r="D62" s="252"/>
      <c r="E62" s="253"/>
      <c r="F62" s="253"/>
      <c r="G62" s="253"/>
      <c r="H62" s="253"/>
      <c r="I62" s="253"/>
      <c r="J62" s="254"/>
      <c r="K62" s="251" t="s">
        <v>274</v>
      </c>
      <c r="L62" s="252"/>
      <c r="M62" s="253"/>
      <c r="N62" s="253"/>
      <c r="O62" s="253"/>
      <c r="P62" s="253"/>
      <c r="Q62" s="253"/>
      <c r="R62" s="254"/>
      <c r="S62" s="204"/>
      <c r="T62" s="206"/>
      <c r="U62" s="63"/>
      <c r="V62" s="63"/>
      <c r="W62" s="63"/>
      <c r="X62" s="63"/>
      <c r="Y62" s="63"/>
      <c r="Z62" s="63" t="b">
        <f>IF(E62=M62,TRUE,FALSE)</f>
        <v>1</v>
      </c>
      <c r="AA62" s="63"/>
    </row>
    <row r="63" spans="2:30" ht="21" customHeight="1">
      <c r="B63" s="61" t="s">
        <v>276</v>
      </c>
      <c r="C63" s="119"/>
      <c r="D63" s="125" t="s">
        <v>277</v>
      </c>
      <c r="E63" s="126"/>
      <c r="F63" s="126"/>
      <c r="G63" s="126"/>
      <c r="H63" s="126"/>
      <c r="I63" s="126"/>
      <c r="J63" s="127"/>
      <c r="K63" s="119"/>
      <c r="L63" s="125" t="s">
        <v>277</v>
      </c>
      <c r="M63" s="125"/>
      <c r="N63" s="126"/>
      <c r="O63" s="126"/>
      <c r="P63" s="126"/>
      <c r="Q63" s="126"/>
      <c r="R63" s="127"/>
      <c r="S63" s="203" t="str">
        <f>IF(COUNTIF(Z63:Z79,FALSE)&lt;1,"無","有")</f>
        <v>無</v>
      </c>
      <c r="T63" s="205"/>
      <c r="U63" s="63"/>
      <c r="V63" s="63" t="b">
        <f>IF(C63="●",TRUE,FALSE)</f>
        <v>0</v>
      </c>
      <c r="W63" s="63"/>
      <c r="X63" s="63" t="b">
        <f t="shared" ref="X63:X78" si="10">IF(K63="●",TRUE,FALSE)</f>
        <v>0</v>
      </c>
      <c r="Y63" s="63"/>
      <c r="Z63" s="63" t="b">
        <f>IF(V63=X63,TRUE,FALSE)</f>
        <v>1</v>
      </c>
      <c r="AA63" s="63"/>
      <c r="AC63" s="95" t="s">
        <v>69</v>
      </c>
      <c r="AD63" s="96" t="str">
        <f>IF(S63="有",IF(T63="","（エラー）未記入","（正常）記入済み"),"記入不要")</f>
        <v>記入不要</v>
      </c>
    </row>
    <row r="64" spans="2:30" ht="21" customHeight="1">
      <c r="B64" s="64"/>
      <c r="C64" s="120"/>
      <c r="D64" s="121" t="s">
        <v>279</v>
      </c>
      <c r="E64" s="121"/>
      <c r="F64" s="121"/>
      <c r="G64" s="121"/>
      <c r="H64" s="121"/>
      <c r="I64" s="121"/>
      <c r="J64" s="122"/>
      <c r="K64" s="120"/>
      <c r="L64" s="121" t="s">
        <v>279</v>
      </c>
      <c r="M64" s="121"/>
      <c r="N64" s="121"/>
      <c r="O64" s="121"/>
      <c r="P64" s="121"/>
      <c r="Q64" s="121"/>
      <c r="R64" s="122"/>
      <c r="S64" s="209"/>
      <c r="T64" s="21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（エラー）計画内容未選択</v>
      </c>
    </row>
    <row r="65" spans="2:30" ht="21" customHeight="1">
      <c r="B65" s="64"/>
      <c r="C65" s="120"/>
      <c r="D65" s="121" t="s">
        <v>281</v>
      </c>
      <c r="E65" s="121"/>
      <c r="F65" s="121"/>
      <c r="G65" s="121"/>
      <c r="H65" s="121"/>
      <c r="I65" s="121"/>
      <c r="J65" s="122"/>
      <c r="K65" s="120"/>
      <c r="L65" s="121" t="s">
        <v>281</v>
      </c>
      <c r="M65" s="121"/>
      <c r="N65" s="121"/>
      <c r="O65" s="121"/>
      <c r="P65" s="121"/>
      <c r="Q65" s="121"/>
      <c r="R65" s="122"/>
      <c r="S65" s="209"/>
      <c r="T65" s="210"/>
      <c r="U65" s="63"/>
      <c r="V65" s="63" t="b">
        <f t="shared" si="11"/>
        <v>0</v>
      </c>
      <c r="W65" s="63"/>
      <c r="X65" s="63" t="b">
        <f t="shared" si="10"/>
        <v>0</v>
      </c>
      <c r="Y65" s="63"/>
      <c r="Z65" s="63" t="b">
        <f t="shared" ref="Z65:Z77" si="12">IF(V65=X65,TRUE,FALSE)</f>
        <v>1</v>
      </c>
      <c r="AA65" s="63"/>
      <c r="AC65" s="185" t="s">
        <v>69</v>
      </c>
      <c r="AD65" s="186" t="str">
        <f>IF(COUNTIF(X63:X78,"TRUE")&gt;0,"（正常）選択済み","（エラー）実施内容未選択")</f>
        <v>（エラー）実施内容未選択</v>
      </c>
    </row>
    <row r="66" spans="2:30" ht="21" customHeight="1">
      <c r="B66" s="64"/>
      <c r="C66" s="120"/>
      <c r="D66" s="121" t="s">
        <v>283</v>
      </c>
      <c r="E66" s="121"/>
      <c r="F66" s="121"/>
      <c r="G66" s="121"/>
      <c r="H66" s="121"/>
      <c r="I66" s="121"/>
      <c r="J66" s="122"/>
      <c r="K66" s="120"/>
      <c r="L66" s="121" t="s">
        <v>283</v>
      </c>
      <c r="M66" s="121"/>
      <c r="N66" s="121"/>
      <c r="O66" s="121"/>
      <c r="P66" s="121"/>
      <c r="Q66" s="121"/>
      <c r="R66" s="122"/>
      <c r="S66" s="209"/>
      <c r="T66" s="21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09"/>
      <c r="T67" s="21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09"/>
      <c r="T68" s="210"/>
      <c r="U68" s="63"/>
      <c r="V68" s="63" t="b">
        <f t="shared" si="11"/>
        <v>0</v>
      </c>
      <c r="W68" s="63"/>
      <c r="X68" s="63" t="b">
        <f t="shared" si="10"/>
        <v>0</v>
      </c>
      <c r="Y68" s="63"/>
      <c r="Z68" s="63" t="b">
        <f t="shared" si="12"/>
        <v>1</v>
      </c>
      <c r="AA68" s="63"/>
    </row>
    <row r="69" spans="2:30" ht="21" customHeight="1">
      <c r="B69" s="64"/>
      <c r="C69" s="120"/>
      <c r="D69" s="128" t="s">
        <v>288</v>
      </c>
      <c r="E69" s="129"/>
      <c r="F69" s="129"/>
      <c r="G69" s="129"/>
      <c r="H69" s="129"/>
      <c r="I69" s="129"/>
      <c r="J69" s="130"/>
      <c r="K69" s="120"/>
      <c r="L69" s="128" t="s">
        <v>288</v>
      </c>
      <c r="M69" s="128"/>
      <c r="N69" s="129"/>
      <c r="O69" s="129"/>
      <c r="P69" s="129"/>
      <c r="Q69" s="129"/>
      <c r="R69" s="130"/>
      <c r="S69" s="209"/>
      <c r="T69" s="210"/>
      <c r="U69" s="63"/>
      <c r="V69" s="63" t="b">
        <f t="shared" si="11"/>
        <v>0</v>
      </c>
      <c r="W69" s="63"/>
      <c r="X69" s="63" t="b">
        <f t="shared" si="10"/>
        <v>0</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09"/>
      <c r="T70" s="210"/>
      <c r="U70" s="63"/>
      <c r="V70" s="63" t="b">
        <f>IF(C70="●",TRUE,FALSE)</f>
        <v>0</v>
      </c>
      <c r="W70" s="63"/>
      <c r="X70" s="63" t="b">
        <f t="shared" si="10"/>
        <v>0</v>
      </c>
      <c r="Y70" s="63"/>
      <c r="Z70" s="63" t="b">
        <f t="shared" si="12"/>
        <v>1</v>
      </c>
      <c r="AA70" s="63"/>
    </row>
    <row r="71" spans="2:30" ht="21" customHeight="1">
      <c r="B71" s="64"/>
      <c r="C71" s="120"/>
      <c r="D71" s="128" t="s">
        <v>292</v>
      </c>
      <c r="E71" s="129"/>
      <c r="F71" s="129"/>
      <c r="G71" s="129"/>
      <c r="H71" s="129"/>
      <c r="I71" s="129"/>
      <c r="J71" s="130"/>
      <c r="K71" s="120"/>
      <c r="L71" s="128" t="s">
        <v>292</v>
      </c>
      <c r="M71" s="128"/>
      <c r="N71" s="129"/>
      <c r="O71" s="129"/>
      <c r="P71" s="129"/>
      <c r="Q71" s="129"/>
      <c r="R71" s="130"/>
      <c r="S71" s="209"/>
      <c r="T71" s="210"/>
      <c r="U71" s="63"/>
      <c r="V71" s="63" t="b">
        <f>IF(C71="●",TRUE,FALSE)</f>
        <v>0</v>
      </c>
      <c r="W71" s="63"/>
      <c r="X71" s="63" t="b">
        <f t="shared" si="10"/>
        <v>0</v>
      </c>
      <c r="Y71" s="63"/>
      <c r="Z71" s="63" t="b">
        <f t="shared" si="12"/>
        <v>1</v>
      </c>
      <c r="AA71" s="63"/>
    </row>
    <row r="72" spans="2:30" ht="21" customHeight="1">
      <c r="B72" s="64"/>
      <c r="C72" s="120"/>
      <c r="D72" s="128" t="s">
        <v>294</v>
      </c>
      <c r="E72" s="129"/>
      <c r="F72" s="129"/>
      <c r="G72" s="129"/>
      <c r="H72" s="129"/>
      <c r="I72" s="129"/>
      <c r="J72" s="130"/>
      <c r="K72" s="120"/>
      <c r="L72" s="128" t="s">
        <v>294</v>
      </c>
      <c r="M72" s="128"/>
      <c r="N72" s="129"/>
      <c r="O72" s="129"/>
      <c r="P72" s="129"/>
      <c r="Q72" s="129"/>
      <c r="R72" s="130"/>
      <c r="S72" s="209"/>
      <c r="T72" s="210"/>
      <c r="U72" s="63"/>
      <c r="V72" s="63" t="b">
        <f t="shared" si="11"/>
        <v>0</v>
      </c>
      <c r="W72" s="63"/>
      <c r="X72" s="63" t="b">
        <f t="shared" si="10"/>
        <v>0</v>
      </c>
      <c r="Y72" s="63"/>
      <c r="Z72" s="63" t="b">
        <f t="shared" si="12"/>
        <v>1</v>
      </c>
      <c r="AA72" s="63"/>
    </row>
    <row r="73" spans="2:30" ht="21" customHeight="1">
      <c r="B73" s="64"/>
      <c r="C73" s="120"/>
      <c r="D73" s="128" t="s">
        <v>296</v>
      </c>
      <c r="E73" s="129"/>
      <c r="F73" s="129"/>
      <c r="G73" s="129"/>
      <c r="H73" s="129"/>
      <c r="I73" s="129"/>
      <c r="J73" s="130"/>
      <c r="K73" s="120"/>
      <c r="L73" s="128" t="s">
        <v>296</v>
      </c>
      <c r="M73" s="128"/>
      <c r="N73" s="129"/>
      <c r="O73" s="129"/>
      <c r="P73" s="129"/>
      <c r="Q73" s="129"/>
      <c r="R73" s="130"/>
      <c r="S73" s="209"/>
      <c r="T73" s="210"/>
      <c r="U73" s="63"/>
      <c r="V73" s="63" t="b">
        <f t="shared" si="11"/>
        <v>0</v>
      </c>
      <c r="W73" s="63"/>
      <c r="X73" s="63" t="b">
        <f t="shared" si="10"/>
        <v>0</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09"/>
      <c r="T74" s="21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09"/>
      <c r="T75" s="21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09"/>
      <c r="T76" s="21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09"/>
      <c r="T77" s="21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09"/>
      <c r="T78" s="210"/>
      <c r="U78" s="63"/>
      <c r="V78" s="63" t="b">
        <f>IF(C78="●",TRUE,FALSE)</f>
        <v>0</v>
      </c>
      <c r="W78" s="63"/>
      <c r="X78" s="63" t="b">
        <f t="shared" si="10"/>
        <v>0</v>
      </c>
      <c r="Y78" s="63"/>
      <c r="Z78" s="63" t="b">
        <f>IF(V78=X78,TRUE,FALSE)</f>
        <v>1</v>
      </c>
      <c r="AA78" s="63"/>
    </row>
    <row r="79" spans="2:30" ht="21" customHeight="1">
      <c r="B79" s="70"/>
      <c r="C79" s="236" t="s">
        <v>218</v>
      </c>
      <c r="D79" s="237"/>
      <c r="E79" s="238"/>
      <c r="F79" s="238"/>
      <c r="G79" s="238"/>
      <c r="H79" s="238"/>
      <c r="I79" s="238"/>
      <c r="J79" s="239"/>
      <c r="K79" s="236" t="s">
        <v>218</v>
      </c>
      <c r="L79" s="237"/>
      <c r="M79" s="238"/>
      <c r="N79" s="238"/>
      <c r="O79" s="238"/>
      <c r="P79" s="238"/>
      <c r="Q79" s="238"/>
      <c r="R79" s="239"/>
      <c r="S79" s="204"/>
      <c r="T79" s="206"/>
      <c r="U79" s="63"/>
      <c r="V79" s="63"/>
      <c r="W79" s="63"/>
      <c r="X79" s="63"/>
      <c r="Y79" s="63"/>
      <c r="Z79" s="63" t="b">
        <f>IF(E79=M79,TRUE,FALSE)</f>
        <v>1</v>
      </c>
      <c r="AA79" s="63"/>
    </row>
    <row r="80" spans="2:30" ht="21" customHeight="1">
      <c r="B80" s="73" t="s">
        <v>218</v>
      </c>
      <c r="C80" s="258"/>
      <c r="D80" s="259"/>
      <c r="E80" s="259"/>
      <c r="F80" s="259"/>
      <c r="G80" s="259"/>
      <c r="H80" s="259"/>
      <c r="I80" s="259"/>
      <c r="J80" s="259"/>
      <c r="K80" s="258"/>
      <c r="L80" s="259"/>
      <c r="M80" s="259"/>
      <c r="N80" s="259"/>
      <c r="O80" s="259"/>
      <c r="P80" s="259"/>
      <c r="Q80" s="259"/>
      <c r="R80" s="260"/>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61" t="s">
        <v>310</v>
      </c>
      <c r="C82" s="261"/>
      <c r="D82" s="261"/>
      <c r="E82" s="261"/>
      <c r="F82" s="261"/>
      <c r="G82" s="261"/>
      <c r="H82" s="261"/>
      <c r="I82" s="261"/>
      <c r="J82" s="261"/>
      <c r="K82" s="261"/>
      <c r="L82" s="261"/>
      <c r="M82" s="261"/>
      <c r="N82" s="261"/>
      <c r="O82" s="261"/>
      <c r="P82" s="261"/>
      <c r="Q82" s="261"/>
      <c r="R82" s="261"/>
      <c r="S82" s="261"/>
      <c r="T82" s="261"/>
    </row>
    <row r="83" spans="2:30" ht="26.45" customHeight="1">
      <c r="B83" s="77" t="s">
        <v>312</v>
      </c>
      <c r="C83" s="262"/>
      <c r="D83" s="263"/>
      <c r="E83" s="263"/>
      <c r="F83" s="263"/>
      <c r="G83" s="263"/>
      <c r="H83" s="263"/>
      <c r="I83" s="75" t="s">
        <v>313</v>
      </c>
      <c r="J83" s="75"/>
      <c r="K83" s="75"/>
      <c r="L83" s="75"/>
      <c r="M83" s="75"/>
      <c r="N83" s="75"/>
      <c r="O83" s="75"/>
      <c r="P83" s="75"/>
      <c r="Q83" s="75"/>
      <c r="R83" s="75"/>
      <c r="S83" s="76"/>
      <c r="T83" s="110"/>
      <c r="AC83" s="191" t="s">
        <v>64</v>
      </c>
      <c r="AD83" s="96" t="str">
        <f>IF(C83="","（エラー）未記入","（正常）記入済み")</f>
        <v>（エラー）未記入</v>
      </c>
    </row>
    <row r="84" spans="2:30" ht="52.5" customHeight="1">
      <c r="B84" s="77" t="s">
        <v>621</v>
      </c>
      <c r="C84" s="107"/>
      <c r="D84" s="264" t="s">
        <v>1522</v>
      </c>
      <c r="E84" s="264"/>
      <c r="F84" s="264"/>
      <c r="G84" s="264"/>
      <c r="H84" s="264"/>
      <c r="I84" s="264"/>
      <c r="J84" s="264"/>
      <c r="K84" s="264"/>
      <c r="L84" s="264"/>
      <c r="M84" s="264"/>
      <c r="N84" s="264"/>
      <c r="O84" s="264"/>
      <c r="P84" s="264"/>
      <c r="Q84" s="264"/>
      <c r="R84" s="265"/>
      <c r="S84" s="76"/>
      <c r="T84" s="110"/>
      <c r="Z84" s="63" t="b">
        <f>IF(C84=K84,TRUE,FALSE)</f>
        <v>1</v>
      </c>
      <c r="AC84" s="95" t="s">
        <v>69</v>
      </c>
      <c r="AD84" s="96" t="str">
        <f>IF(S84="有",IF(T84="","（エラー）未記入","（正常）記入済み"),"記入不要")</f>
        <v>記入不要</v>
      </c>
    </row>
    <row r="85" spans="2:30" ht="42" customHeight="1">
      <c r="B85" s="78" t="s">
        <v>622</v>
      </c>
      <c r="C85" s="266"/>
      <c r="D85" s="267"/>
      <c r="E85" s="267"/>
      <c r="F85" s="267"/>
      <c r="G85" s="267"/>
      <c r="H85" s="268" t="s">
        <v>316</v>
      </c>
      <c r="I85" s="268"/>
      <c r="J85" s="268"/>
      <c r="K85" s="268"/>
      <c r="L85" s="268"/>
      <c r="M85" s="268"/>
      <c r="N85" s="268"/>
      <c r="O85" s="268"/>
      <c r="P85" s="268"/>
      <c r="Q85" s="268"/>
      <c r="R85" s="269"/>
      <c r="S85" s="76"/>
      <c r="T85" s="110"/>
      <c r="Z85" s="63" t="b">
        <f>IF(C85=K85,TRUE,FALSE)</f>
        <v>1</v>
      </c>
      <c r="AC85" s="95" t="s">
        <v>69</v>
      </c>
      <c r="AD85" s="96" t="str">
        <f>IF(S85="有",IF(T85="","（エラー）未記入","（正常）記入済み"),"記入不要")</f>
        <v>記入不要</v>
      </c>
    </row>
    <row r="86" spans="2:30" ht="41.1" customHeight="1">
      <c r="B86" s="78" t="s">
        <v>623</v>
      </c>
      <c r="C86" s="266"/>
      <c r="D86" s="267"/>
      <c r="E86" s="267"/>
      <c r="F86" s="267"/>
      <c r="G86" s="267"/>
      <c r="H86" s="270"/>
      <c r="I86" s="270"/>
      <c r="J86" s="270"/>
      <c r="K86" s="270"/>
      <c r="L86" s="270"/>
      <c r="M86" s="270"/>
      <c r="N86" s="270"/>
      <c r="O86" s="270"/>
      <c r="P86" s="270"/>
      <c r="Q86" s="270"/>
      <c r="R86" s="271"/>
      <c r="S86" s="79"/>
      <c r="T86" s="111"/>
      <c r="Z86" s="63" t="b">
        <f>IF(C86=K86,TRUE,FALSE)</f>
        <v>1</v>
      </c>
      <c r="AC86" s="95" t="s">
        <v>69</v>
      </c>
      <c r="AD86" s="96" t="str">
        <f>IF(S86="有",IF(T86="","（エラー）未記入","（正常）記入済み"),"記入不要")</f>
        <v>記入不要</v>
      </c>
    </row>
    <row r="87" spans="2:30" ht="42" customHeight="1">
      <c r="B87" s="78" t="s">
        <v>624</v>
      </c>
      <c r="C87" s="266"/>
      <c r="D87" s="267"/>
      <c r="E87" s="267"/>
      <c r="F87" s="267"/>
      <c r="G87" s="267"/>
      <c r="H87" s="268" t="s">
        <v>319</v>
      </c>
      <c r="I87" s="268"/>
      <c r="J87" s="268"/>
      <c r="K87" s="268"/>
      <c r="L87" s="268"/>
      <c r="M87" s="268"/>
      <c r="N87" s="268"/>
      <c r="O87" s="268"/>
      <c r="P87" s="268"/>
      <c r="Q87" s="268"/>
      <c r="R87" s="269"/>
      <c r="S87" s="79"/>
      <c r="T87" s="111"/>
      <c r="Z87" s="63" t="b">
        <f>IF(C87=K87,TRUE,FALSE)</f>
        <v>1</v>
      </c>
      <c r="AC87" s="95" t="s">
        <v>69</v>
      </c>
      <c r="AD87" s="96" t="str">
        <f>IF(S87="有",IF(T87="","（エラー）未記入","（正常）記入済み"),"記入不要")</f>
        <v>記入不要</v>
      </c>
    </row>
    <row r="88" spans="2:30" ht="20.100000000000001" customHeight="1">
      <c r="B88" s="222" t="s">
        <v>321</v>
      </c>
      <c r="C88" s="119"/>
      <c r="D88" s="125" t="s">
        <v>322</v>
      </c>
      <c r="E88" s="125"/>
      <c r="F88" s="125"/>
      <c r="G88" s="125"/>
      <c r="H88" s="125"/>
      <c r="I88" s="125"/>
      <c r="J88" s="131"/>
      <c r="K88" s="119"/>
      <c r="L88" s="125" t="s">
        <v>322</v>
      </c>
      <c r="M88" s="125"/>
      <c r="N88" s="125"/>
      <c r="O88" s="125"/>
      <c r="P88" s="125"/>
      <c r="Q88" s="125"/>
      <c r="R88" s="131"/>
      <c r="S88" s="203" t="str">
        <f>IF(COUNTIF(Z88:Z107,FALSE)&lt;1,"無","有")</f>
        <v>無</v>
      </c>
      <c r="T88" s="205"/>
      <c r="V88" s="63" t="b">
        <f t="shared" ref="V88:V100" si="13">IF(C88="●",TRUE,FALSE)</f>
        <v>0</v>
      </c>
      <c r="W88" s="63"/>
      <c r="X88" s="63" t="b">
        <f t="shared" ref="X88:X100" si="14">IF(K88="●",TRUE,FALSE)</f>
        <v>0</v>
      </c>
      <c r="Y88" s="63"/>
      <c r="Z88" s="63" t="b">
        <f>IF(V88=X88,TRUE,FALSE)</f>
        <v>1</v>
      </c>
      <c r="AC88" s="185" t="s">
        <v>69</v>
      </c>
      <c r="AD88" s="186" t="str">
        <f>IF(S88="有",IF(T88="","（エラー）未記入","（正常）記入済み"),"記入不要")</f>
        <v>記入不要</v>
      </c>
    </row>
    <row r="89" spans="2:30" ht="20.100000000000001" customHeight="1">
      <c r="B89" s="223"/>
      <c r="C89" s="120"/>
      <c r="D89" s="128" t="s">
        <v>324</v>
      </c>
      <c r="E89" s="128"/>
      <c r="F89" s="128"/>
      <c r="G89" s="128"/>
      <c r="H89" s="128"/>
      <c r="I89" s="128"/>
      <c r="J89" s="132"/>
      <c r="K89" s="120"/>
      <c r="L89" s="128" t="s">
        <v>324</v>
      </c>
      <c r="M89" s="128"/>
      <c r="N89" s="128"/>
      <c r="O89" s="128"/>
      <c r="P89" s="128"/>
      <c r="Q89" s="128"/>
      <c r="R89" s="132"/>
      <c r="S89" s="209"/>
      <c r="T89" s="21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記入不要</v>
      </c>
    </row>
    <row r="90" spans="2:30" ht="30" customHeight="1">
      <c r="B90" s="80"/>
      <c r="C90" s="120"/>
      <c r="D90" s="272" t="s">
        <v>326</v>
      </c>
      <c r="E90" s="272"/>
      <c r="F90" s="272"/>
      <c r="G90" s="272"/>
      <c r="H90" s="272"/>
      <c r="I90" s="272"/>
      <c r="J90" s="273"/>
      <c r="K90" s="120"/>
      <c r="L90" s="272" t="s">
        <v>326</v>
      </c>
      <c r="M90" s="272"/>
      <c r="N90" s="272"/>
      <c r="O90" s="272"/>
      <c r="P90" s="272"/>
      <c r="Q90" s="272"/>
      <c r="R90" s="273"/>
      <c r="S90" s="209"/>
      <c r="T90" s="21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記入不要</v>
      </c>
    </row>
    <row r="91" spans="2:30" ht="30" customHeight="1">
      <c r="B91" s="80"/>
      <c r="C91" s="120"/>
      <c r="D91" s="272" t="s">
        <v>328</v>
      </c>
      <c r="E91" s="272"/>
      <c r="F91" s="272"/>
      <c r="G91" s="272"/>
      <c r="H91" s="272"/>
      <c r="I91" s="272"/>
      <c r="J91" s="273"/>
      <c r="K91" s="120"/>
      <c r="L91" s="272" t="s">
        <v>328</v>
      </c>
      <c r="M91" s="272"/>
      <c r="N91" s="272"/>
      <c r="O91" s="272"/>
      <c r="P91" s="272"/>
      <c r="Q91" s="272"/>
      <c r="R91" s="273"/>
      <c r="S91" s="209"/>
      <c r="T91" s="210"/>
      <c r="V91" s="63" t="b">
        <f t="shared" si="13"/>
        <v>0</v>
      </c>
      <c r="W91" s="63"/>
      <c r="X91" s="63" t="b">
        <f t="shared" si="14"/>
        <v>0</v>
      </c>
      <c r="Y91" s="63"/>
      <c r="Z91" s="63" t="b">
        <f t="shared" si="15"/>
        <v>1</v>
      </c>
    </row>
    <row r="92" spans="2:30" ht="30" customHeight="1">
      <c r="B92" s="80"/>
      <c r="C92" s="120"/>
      <c r="D92" s="272" t="s">
        <v>330</v>
      </c>
      <c r="E92" s="272"/>
      <c r="F92" s="272"/>
      <c r="G92" s="272"/>
      <c r="H92" s="272"/>
      <c r="I92" s="272"/>
      <c r="J92" s="273"/>
      <c r="K92" s="120"/>
      <c r="L92" s="272" t="s">
        <v>330</v>
      </c>
      <c r="M92" s="272"/>
      <c r="N92" s="272"/>
      <c r="O92" s="272"/>
      <c r="P92" s="272"/>
      <c r="Q92" s="272"/>
      <c r="R92" s="273"/>
      <c r="S92" s="209"/>
      <c r="T92" s="210"/>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09"/>
      <c r="T93" s="210"/>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09"/>
      <c r="T94" s="210"/>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09"/>
      <c r="T95" s="210"/>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09"/>
      <c r="T96" s="210"/>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09"/>
      <c r="T97" s="210"/>
      <c r="V97" s="63" t="b">
        <f t="shared" si="13"/>
        <v>0</v>
      </c>
      <c r="W97" s="63"/>
      <c r="X97" s="63" t="b">
        <f t="shared" si="14"/>
        <v>0</v>
      </c>
      <c r="Y97" s="63"/>
      <c r="Z97" s="63" t="b">
        <f t="shared" si="15"/>
        <v>1</v>
      </c>
    </row>
    <row r="98" spans="2:30" ht="30" customHeight="1">
      <c r="B98" s="80"/>
      <c r="C98" s="120"/>
      <c r="D98" s="272" t="s">
        <v>341</v>
      </c>
      <c r="E98" s="272"/>
      <c r="F98" s="272"/>
      <c r="G98" s="272"/>
      <c r="H98" s="272"/>
      <c r="I98" s="272"/>
      <c r="J98" s="273"/>
      <c r="K98" s="120"/>
      <c r="L98" s="272" t="s">
        <v>341</v>
      </c>
      <c r="M98" s="272"/>
      <c r="N98" s="272"/>
      <c r="O98" s="272"/>
      <c r="P98" s="272"/>
      <c r="Q98" s="272"/>
      <c r="R98" s="273"/>
      <c r="S98" s="209"/>
      <c r="T98" s="210"/>
      <c r="V98" s="63" t="b">
        <f t="shared" si="13"/>
        <v>0</v>
      </c>
      <c r="W98" s="63"/>
      <c r="X98" s="63" t="b">
        <f t="shared" si="14"/>
        <v>0</v>
      </c>
      <c r="Y98" s="63"/>
      <c r="Z98" s="63" t="b">
        <f t="shared" si="15"/>
        <v>1</v>
      </c>
    </row>
    <row r="99" spans="2:30" ht="30" customHeight="1">
      <c r="B99" s="80"/>
      <c r="C99" s="120"/>
      <c r="D99" s="272" t="s">
        <v>343</v>
      </c>
      <c r="E99" s="272"/>
      <c r="F99" s="272"/>
      <c r="G99" s="272"/>
      <c r="H99" s="272"/>
      <c r="I99" s="272"/>
      <c r="J99" s="273"/>
      <c r="K99" s="120"/>
      <c r="L99" s="272" t="s">
        <v>343</v>
      </c>
      <c r="M99" s="272"/>
      <c r="N99" s="272"/>
      <c r="O99" s="272"/>
      <c r="P99" s="272"/>
      <c r="Q99" s="272"/>
      <c r="R99" s="273"/>
      <c r="S99" s="209"/>
      <c r="T99" s="210"/>
      <c r="V99" s="63" t="b">
        <f t="shared" si="13"/>
        <v>0</v>
      </c>
      <c r="W99" s="63"/>
      <c r="X99" s="63" t="b">
        <f t="shared" si="14"/>
        <v>0</v>
      </c>
      <c r="Y99" s="63"/>
      <c r="Z99" s="63" t="b">
        <f t="shared" si="15"/>
        <v>1</v>
      </c>
    </row>
    <row r="100" spans="2:30" ht="20.100000000000001" customHeight="1">
      <c r="B100" s="80"/>
      <c r="C100" s="120"/>
      <c r="D100" s="128" t="s">
        <v>345</v>
      </c>
      <c r="E100" s="128"/>
      <c r="F100" s="128"/>
      <c r="G100" s="128"/>
      <c r="H100" s="128"/>
      <c r="I100" s="128"/>
      <c r="J100" s="132"/>
      <c r="K100" s="120"/>
      <c r="L100" s="128" t="s">
        <v>345</v>
      </c>
      <c r="M100" s="128"/>
      <c r="N100" s="128"/>
      <c r="O100" s="128"/>
      <c r="P100" s="128"/>
      <c r="Q100" s="128"/>
      <c r="R100" s="132"/>
      <c r="S100" s="209"/>
      <c r="T100" s="210"/>
      <c r="V100" s="63" t="b">
        <f t="shared" si="13"/>
        <v>0</v>
      </c>
      <c r="W100" s="63"/>
      <c r="X100" s="63" t="b">
        <f t="shared" si="14"/>
        <v>0</v>
      </c>
      <c r="Y100" s="63"/>
      <c r="Z100" s="63" t="b">
        <f t="shared" si="15"/>
        <v>1</v>
      </c>
    </row>
    <row r="101" spans="2:30" ht="20.100000000000001" customHeight="1">
      <c r="B101" s="80"/>
      <c r="C101" s="133"/>
      <c r="D101" s="121" t="s">
        <v>143</v>
      </c>
      <c r="E101" s="121"/>
      <c r="F101" s="274"/>
      <c r="G101" s="274"/>
      <c r="H101" s="274"/>
      <c r="I101" s="274"/>
      <c r="J101" s="275"/>
      <c r="K101" s="133"/>
      <c r="L101" s="121" t="s">
        <v>143</v>
      </c>
      <c r="M101" s="121"/>
      <c r="N101" s="274"/>
      <c r="O101" s="274"/>
      <c r="P101" s="274"/>
      <c r="Q101" s="274"/>
      <c r="R101" s="275"/>
      <c r="S101" s="209"/>
      <c r="T101" s="210"/>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09"/>
      <c r="T102" s="210"/>
      <c r="V102" s="63" t="b">
        <f>IF(C102="●",TRUE,FALSE)</f>
        <v>0</v>
      </c>
      <c r="W102" s="63"/>
      <c r="X102" s="63" t="b">
        <f>IF(K102="●",TRUE,FALSE)</f>
        <v>0</v>
      </c>
      <c r="Y102" s="63"/>
      <c r="Z102" s="63" t="b">
        <f>IF(V102=X102,TRUE,FALSE)</f>
        <v>1</v>
      </c>
    </row>
    <row r="103" spans="2:30" ht="20.100000000000001" customHeight="1">
      <c r="B103" s="80"/>
      <c r="C103" s="133"/>
      <c r="D103" s="121" t="s">
        <v>143</v>
      </c>
      <c r="E103" s="121"/>
      <c r="F103" s="274"/>
      <c r="G103" s="274"/>
      <c r="H103" s="274"/>
      <c r="I103" s="274"/>
      <c r="J103" s="275"/>
      <c r="K103" s="133"/>
      <c r="L103" s="121" t="s">
        <v>143</v>
      </c>
      <c r="M103" s="121"/>
      <c r="N103" s="274"/>
      <c r="O103" s="274"/>
      <c r="P103" s="274"/>
      <c r="Q103" s="274"/>
      <c r="R103" s="275"/>
      <c r="S103" s="209"/>
      <c r="T103" s="210"/>
      <c r="Z103" s="63" t="b">
        <f>IF(F103=N103,TRUE,FALSE)</f>
        <v>1</v>
      </c>
    </row>
    <row r="104" spans="2:30" ht="20.100000000000001" customHeight="1">
      <c r="B104" s="80"/>
      <c r="C104" s="120"/>
      <c r="D104" s="278" t="s">
        <v>351</v>
      </c>
      <c r="E104" s="278"/>
      <c r="F104" s="278"/>
      <c r="G104" s="278"/>
      <c r="H104" s="278"/>
      <c r="I104" s="278"/>
      <c r="J104" s="279"/>
      <c r="K104" s="120"/>
      <c r="L104" s="278" t="s">
        <v>351</v>
      </c>
      <c r="M104" s="278"/>
      <c r="N104" s="278"/>
      <c r="O104" s="278"/>
      <c r="P104" s="278"/>
      <c r="Q104" s="278"/>
      <c r="R104" s="279"/>
      <c r="S104" s="209"/>
      <c r="T104" s="210"/>
      <c r="V104" s="63" t="b">
        <f>IF(C104="●",TRUE,FALSE)</f>
        <v>0</v>
      </c>
      <c r="W104" s="63"/>
      <c r="X104" s="63" t="b">
        <f>IF(K104="●",TRUE,FALSE)</f>
        <v>0</v>
      </c>
      <c r="Y104" s="63"/>
      <c r="Z104" s="63" t="b">
        <f>IF(V104=X104,TRUE,FALSE)</f>
        <v>1</v>
      </c>
    </row>
    <row r="105" spans="2:30" ht="20.100000000000001" customHeight="1">
      <c r="B105" s="80"/>
      <c r="C105" s="120"/>
      <c r="D105" s="278" t="s">
        <v>353</v>
      </c>
      <c r="E105" s="278"/>
      <c r="F105" s="278"/>
      <c r="G105" s="278"/>
      <c r="H105" s="278"/>
      <c r="I105" s="278"/>
      <c r="J105" s="279"/>
      <c r="K105" s="120"/>
      <c r="L105" s="278" t="s">
        <v>353</v>
      </c>
      <c r="M105" s="278"/>
      <c r="N105" s="278"/>
      <c r="O105" s="278"/>
      <c r="P105" s="278"/>
      <c r="Q105" s="278"/>
      <c r="R105" s="279"/>
      <c r="S105" s="209"/>
      <c r="T105" s="210"/>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09"/>
      <c r="T106" s="210"/>
      <c r="V106" s="63" t="b">
        <f>IF(C106="●",TRUE,FALSE)</f>
        <v>0</v>
      </c>
      <c r="W106" s="63"/>
      <c r="X106" s="63" t="b">
        <f>IF(K106="●",TRUE,FALSE)</f>
        <v>0</v>
      </c>
      <c r="Y106" s="63"/>
      <c r="Z106" s="63" t="b">
        <f>IF(V106=X106,TRUE,FALSE)</f>
        <v>1</v>
      </c>
    </row>
    <row r="107" spans="2:30" ht="20.100000000000001" customHeight="1">
      <c r="B107" s="81"/>
      <c r="C107" s="236" t="s">
        <v>218</v>
      </c>
      <c r="D107" s="237"/>
      <c r="E107" s="238"/>
      <c r="F107" s="238"/>
      <c r="G107" s="238"/>
      <c r="H107" s="238"/>
      <c r="I107" s="238"/>
      <c r="J107" s="239"/>
      <c r="K107" s="236" t="s">
        <v>218</v>
      </c>
      <c r="L107" s="237"/>
      <c r="M107" s="238"/>
      <c r="N107" s="238"/>
      <c r="O107" s="238"/>
      <c r="P107" s="238"/>
      <c r="Q107" s="238"/>
      <c r="R107" s="239"/>
      <c r="S107" s="204"/>
      <c r="T107" s="206"/>
      <c r="V107" s="63"/>
      <c r="W107" s="63"/>
      <c r="X107" s="63"/>
      <c r="Y107" s="63"/>
      <c r="Z107" s="63" t="b">
        <f>IF(E107=M107,TRUE,FALSE)</f>
        <v>1</v>
      </c>
    </row>
    <row r="108" spans="2:30" ht="20.100000000000001" customHeight="1">
      <c r="B108" s="222" t="s">
        <v>358</v>
      </c>
      <c r="C108" s="119"/>
      <c r="D108" s="113" t="s">
        <v>359</v>
      </c>
      <c r="E108" s="113"/>
      <c r="F108" s="113"/>
      <c r="G108" s="113"/>
      <c r="H108" s="113"/>
      <c r="I108" s="113"/>
      <c r="J108" s="114"/>
      <c r="K108" s="119"/>
      <c r="L108" s="113" t="s">
        <v>359</v>
      </c>
      <c r="M108" s="113"/>
      <c r="N108" s="113"/>
      <c r="O108" s="113"/>
      <c r="P108" s="113"/>
      <c r="Q108" s="113"/>
      <c r="R108" s="114"/>
      <c r="S108" s="203" t="str">
        <f>IF(COUNTIF(Z108:Z114,FALSE)&lt;1,"無","有")</f>
        <v>無</v>
      </c>
      <c r="T108" s="205"/>
      <c r="V108" s="63" t="b">
        <f t="shared" ref="V108:V113" si="16">IF(C108="●",TRUE,FALSE)</f>
        <v>0</v>
      </c>
      <c r="W108" s="63"/>
      <c r="X108" s="63" t="b">
        <f t="shared" ref="X108:X113" si="17">IF(K108="●",TRUE,FALSE)</f>
        <v>0</v>
      </c>
      <c r="Y108" s="63"/>
      <c r="Z108" s="63" t="b">
        <f t="shared" ref="Z108:Z113" si="18">IF(V108=X108,TRUE,FALSE)</f>
        <v>1</v>
      </c>
      <c r="AC108" s="95" t="s">
        <v>69</v>
      </c>
      <c r="AD108" s="96" t="str">
        <f>IF(S108="有",IF(T108="","（エラー）未記入","（正常）記入済み"),"記入不要")</f>
        <v>記入不要</v>
      </c>
    </row>
    <row r="109" spans="2:30" ht="20.100000000000001" customHeight="1">
      <c r="B109" s="223"/>
      <c r="C109" s="120"/>
      <c r="D109" s="121" t="s">
        <v>250</v>
      </c>
      <c r="E109" s="121"/>
      <c r="F109" s="121"/>
      <c r="G109" s="121"/>
      <c r="H109" s="121"/>
      <c r="I109" s="121"/>
      <c r="J109" s="122"/>
      <c r="K109" s="120"/>
      <c r="L109" s="121" t="s">
        <v>250</v>
      </c>
      <c r="M109" s="121"/>
      <c r="N109" s="121"/>
      <c r="O109" s="121"/>
      <c r="P109" s="121"/>
      <c r="Q109" s="121"/>
      <c r="R109" s="122"/>
      <c r="S109" s="209"/>
      <c r="T109" s="21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記入不要</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09"/>
      <c r="T110" s="21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記入不要</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09"/>
      <c r="T111" s="210"/>
      <c r="V111" s="63" t="b">
        <f t="shared" si="16"/>
        <v>0</v>
      </c>
      <c r="W111" s="63"/>
      <c r="X111" s="63" t="b">
        <f t="shared" si="17"/>
        <v>0</v>
      </c>
      <c r="Y111" s="63"/>
      <c r="Z111" s="63" t="b">
        <f t="shared" si="18"/>
        <v>1</v>
      </c>
    </row>
    <row r="112" spans="2:30" ht="27.6" customHeight="1">
      <c r="B112" s="80"/>
      <c r="C112" s="120"/>
      <c r="D112" s="272" t="s">
        <v>364</v>
      </c>
      <c r="E112" s="272"/>
      <c r="F112" s="272"/>
      <c r="G112" s="272"/>
      <c r="H112" s="272"/>
      <c r="I112" s="272"/>
      <c r="J112" s="273"/>
      <c r="K112" s="120"/>
      <c r="L112" s="272" t="s">
        <v>364</v>
      </c>
      <c r="M112" s="272"/>
      <c r="N112" s="272"/>
      <c r="O112" s="272"/>
      <c r="P112" s="272"/>
      <c r="Q112" s="272"/>
      <c r="R112" s="273"/>
      <c r="S112" s="209"/>
      <c r="T112" s="210"/>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09"/>
      <c r="T113" s="210"/>
      <c r="V113" s="63" t="b">
        <f t="shared" si="16"/>
        <v>0</v>
      </c>
      <c r="W113" s="63"/>
      <c r="X113" s="63" t="b">
        <f t="shared" si="17"/>
        <v>0</v>
      </c>
      <c r="Y113" s="63"/>
      <c r="Z113" s="63" t="b">
        <f t="shared" si="18"/>
        <v>1</v>
      </c>
    </row>
    <row r="114" spans="2:31" ht="20.100000000000001" customHeight="1">
      <c r="B114" s="81"/>
      <c r="C114" s="236" t="s">
        <v>218</v>
      </c>
      <c r="D114" s="237"/>
      <c r="E114" s="238"/>
      <c r="F114" s="238"/>
      <c r="G114" s="238"/>
      <c r="H114" s="238"/>
      <c r="I114" s="238"/>
      <c r="J114" s="239"/>
      <c r="K114" s="236" t="s">
        <v>218</v>
      </c>
      <c r="L114" s="237"/>
      <c r="M114" s="238"/>
      <c r="N114" s="238"/>
      <c r="O114" s="238"/>
      <c r="P114" s="238"/>
      <c r="Q114" s="238"/>
      <c r="R114" s="239"/>
      <c r="S114" s="209"/>
      <c r="T114" s="206"/>
      <c r="V114" s="63"/>
      <c r="W114" s="63"/>
      <c r="X114" s="63"/>
      <c r="Y114" s="63"/>
      <c r="Z114" s="63" t="b">
        <f>IF(E114=M114,TRUE,FALSE)</f>
        <v>1</v>
      </c>
    </row>
    <row r="115" spans="2:31" s="83" customFormat="1" ht="30" customHeight="1">
      <c r="B115" s="82" t="s">
        <v>367</v>
      </c>
      <c r="C115" s="135"/>
      <c r="D115" s="276" t="s">
        <v>1695</v>
      </c>
      <c r="E115" s="276"/>
      <c r="F115" s="276"/>
      <c r="G115" s="276"/>
      <c r="H115" s="276"/>
      <c r="I115" s="276"/>
      <c r="J115" s="277"/>
      <c r="K115" s="135"/>
      <c r="L115" s="276" t="s">
        <v>1695</v>
      </c>
      <c r="M115" s="276"/>
      <c r="N115" s="276"/>
      <c r="O115" s="276"/>
      <c r="P115" s="276"/>
      <c r="Q115" s="276"/>
      <c r="R115" s="277"/>
      <c r="S115" s="284" t="str">
        <f>IF(COUNTIF(Z115:Z121,FALSE)&lt;1,"無","有")</f>
        <v>無</v>
      </c>
      <c r="T115" s="294"/>
      <c r="V115" s="84" t="b">
        <f t="shared" ref="V115:V120" si="19">IF(C115="●",TRUE,FALSE)</f>
        <v>0</v>
      </c>
      <c r="W115" s="84"/>
      <c r="X115" s="84" t="b">
        <f t="shared" ref="X115:X120" si="20">IF(K115="●",TRUE,FALSE)</f>
        <v>0</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97" t="s">
        <v>1523</v>
      </c>
      <c r="E116" s="297"/>
      <c r="F116" s="297"/>
      <c r="G116" s="297"/>
      <c r="H116" s="297"/>
      <c r="I116" s="297"/>
      <c r="J116" s="298"/>
      <c r="K116" s="136"/>
      <c r="L116" s="297" t="s">
        <v>1523</v>
      </c>
      <c r="M116" s="297"/>
      <c r="N116" s="297"/>
      <c r="O116" s="297"/>
      <c r="P116" s="297"/>
      <c r="Q116" s="297"/>
      <c r="R116" s="298"/>
      <c r="S116" s="285"/>
      <c r="T116" s="295"/>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記入不要</v>
      </c>
      <c r="AE116" s="100"/>
    </row>
    <row r="117" spans="2:31" s="83" customFormat="1" ht="30" customHeight="1">
      <c r="B117" s="85"/>
      <c r="C117" s="136"/>
      <c r="D117" s="297" t="s">
        <v>369</v>
      </c>
      <c r="E117" s="297"/>
      <c r="F117" s="297"/>
      <c r="G117" s="297"/>
      <c r="H117" s="297"/>
      <c r="I117" s="297"/>
      <c r="J117" s="298"/>
      <c r="K117" s="136"/>
      <c r="L117" s="297" t="s">
        <v>369</v>
      </c>
      <c r="M117" s="297"/>
      <c r="N117" s="297"/>
      <c r="O117" s="297"/>
      <c r="P117" s="297"/>
      <c r="Q117" s="297"/>
      <c r="R117" s="298"/>
      <c r="S117" s="285"/>
      <c r="T117" s="295"/>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記入不要</v>
      </c>
      <c r="AE117" s="100"/>
    </row>
    <row r="118" spans="2:31" s="83" customFormat="1" ht="30" customHeight="1">
      <c r="B118" s="85"/>
      <c r="C118" s="136"/>
      <c r="D118" s="297" t="s">
        <v>371</v>
      </c>
      <c r="E118" s="297"/>
      <c r="F118" s="297"/>
      <c r="G118" s="297"/>
      <c r="H118" s="297"/>
      <c r="I118" s="297"/>
      <c r="J118" s="298"/>
      <c r="K118" s="136"/>
      <c r="L118" s="297" t="s">
        <v>371</v>
      </c>
      <c r="M118" s="297"/>
      <c r="N118" s="297"/>
      <c r="O118" s="297"/>
      <c r="P118" s="297"/>
      <c r="Q118" s="297"/>
      <c r="R118" s="298"/>
      <c r="S118" s="285"/>
      <c r="T118" s="295"/>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97" t="s">
        <v>373</v>
      </c>
      <c r="E119" s="297"/>
      <c r="F119" s="297"/>
      <c r="G119" s="297"/>
      <c r="H119" s="297"/>
      <c r="I119" s="297"/>
      <c r="J119" s="298"/>
      <c r="K119" s="136"/>
      <c r="L119" s="297" t="s">
        <v>373</v>
      </c>
      <c r="M119" s="297"/>
      <c r="N119" s="297"/>
      <c r="O119" s="297"/>
      <c r="P119" s="297"/>
      <c r="Q119" s="297"/>
      <c r="R119" s="298"/>
      <c r="S119" s="285"/>
      <c r="T119" s="295"/>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85"/>
      <c r="T120" s="295"/>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36" t="s">
        <v>218</v>
      </c>
      <c r="D121" s="237"/>
      <c r="E121" s="238"/>
      <c r="F121" s="238"/>
      <c r="G121" s="238"/>
      <c r="H121" s="238"/>
      <c r="I121" s="238"/>
      <c r="J121" s="239"/>
      <c r="K121" s="236" t="s">
        <v>218</v>
      </c>
      <c r="L121" s="237"/>
      <c r="M121" s="238"/>
      <c r="N121" s="238"/>
      <c r="O121" s="238"/>
      <c r="P121" s="238"/>
      <c r="Q121" s="238"/>
      <c r="R121" s="239"/>
      <c r="S121" s="286"/>
      <c r="T121" s="296"/>
      <c r="V121" s="84"/>
      <c r="W121" s="84"/>
      <c r="X121" s="84"/>
      <c r="Y121" s="84"/>
      <c r="Z121" s="84" t="b">
        <f>IF(E121=M121,TRUE,FALSE)</f>
        <v>1</v>
      </c>
      <c r="AB121" s="100"/>
      <c r="AC121" s="100"/>
      <c r="AD121" s="103"/>
      <c r="AE121" s="100"/>
    </row>
    <row r="122" spans="2:31" ht="50.1" customHeight="1">
      <c r="B122" s="87" t="s">
        <v>375</v>
      </c>
      <c r="C122" s="106"/>
      <c r="D122" s="88" t="s">
        <v>376</v>
      </c>
      <c r="E122" s="66"/>
      <c r="F122" s="292"/>
      <c r="G122" s="292"/>
      <c r="H122" s="292"/>
      <c r="I122" s="292"/>
      <c r="J122" s="293"/>
      <c r="K122" s="106"/>
      <c r="L122" s="88" t="s">
        <v>376</v>
      </c>
      <c r="M122" s="66"/>
      <c r="N122" s="292"/>
      <c r="O122" s="292"/>
      <c r="P122" s="292"/>
      <c r="Q122" s="292"/>
      <c r="R122" s="293"/>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1525</v>
      </c>
    </row>
    <row r="123" spans="2:31" ht="50.1" customHeight="1">
      <c r="B123" s="87" t="s">
        <v>625</v>
      </c>
      <c r="C123" s="107"/>
      <c r="D123" s="69" t="s">
        <v>376</v>
      </c>
      <c r="E123" s="73"/>
      <c r="F123" s="292"/>
      <c r="G123" s="292"/>
      <c r="H123" s="292"/>
      <c r="I123" s="292"/>
      <c r="J123" s="293"/>
      <c r="K123" s="107"/>
      <c r="L123" s="69" t="s">
        <v>376</v>
      </c>
      <c r="M123" s="73"/>
      <c r="N123" s="292"/>
      <c r="O123" s="292"/>
      <c r="P123" s="292"/>
      <c r="Q123" s="292"/>
      <c r="R123" s="293"/>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1526</v>
      </c>
    </row>
    <row r="124" spans="2:31" s="83" customFormat="1" ht="21" customHeight="1">
      <c r="B124" s="280" t="s">
        <v>379</v>
      </c>
      <c r="C124" s="135"/>
      <c r="D124" s="140" t="s">
        <v>1524</v>
      </c>
      <c r="E124" s="140"/>
      <c r="F124" s="140"/>
      <c r="G124" s="140"/>
      <c r="H124" s="140"/>
      <c r="I124" s="140"/>
      <c r="J124" s="140"/>
      <c r="K124" s="140"/>
      <c r="L124" s="140"/>
      <c r="M124" s="140"/>
      <c r="N124" s="140"/>
      <c r="O124" s="140"/>
      <c r="P124" s="140"/>
      <c r="Q124" s="140"/>
      <c r="R124" s="141"/>
      <c r="S124" s="282"/>
      <c r="T124" s="287"/>
      <c r="AB124" s="100"/>
      <c r="AC124" s="100"/>
      <c r="AD124" s="103"/>
      <c r="AE124" s="100"/>
    </row>
    <row r="125" spans="2:31" s="83" customFormat="1" ht="21" customHeight="1">
      <c r="B125" s="281"/>
      <c r="C125" s="136"/>
      <c r="D125" s="142" t="s">
        <v>380</v>
      </c>
      <c r="E125" s="142"/>
      <c r="F125" s="142"/>
      <c r="G125" s="142"/>
      <c r="H125" s="142"/>
      <c r="I125" s="142"/>
      <c r="J125" s="142"/>
      <c r="K125" s="142"/>
      <c r="L125" s="142"/>
      <c r="M125" s="142"/>
      <c r="N125" s="142"/>
      <c r="O125" s="142"/>
      <c r="P125" s="142"/>
      <c r="Q125" s="142"/>
      <c r="R125" s="143"/>
      <c r="S125" s="282"/>
      <c r="T125" s="287"/>
      <c r="AB125" s="100"/>
      <c r="AC125" s="100"/>
      <c r="AD125" s="103"/>
      <c r="AE125" s="100"/>
    </row>
    <row r="126" spans="2:31" s="83" customFormat="1" ht="43.35" customHeight="1">
      <c r="B126" s="89" t="s">
        <v>382</v>
      </c>
      <c r="C126" s="289" t="s">
        <v>383</v>
      </c>
      <c r="D126" s="290"/>
      <c r="E126" s="290"/>
      <c r="F126" s="290"/>
      <c r="G126" s="290"/>
      <c r="H126" s="290"/>
      <c r="I126" s="290"/>
      <c r="J126" s="290"/>
      <c r="K126" s="290"/>
      <c r="L126" s="290"/>
      <c r="M126" s="290"/>
      <c r="N126" s="290"/>
      <c r="O126" s="290"/>
      <c r="P126" s="290"/>
      <c r="Q126" s="290"/>
      <c r="R126" s="291"/>
      <c r="S126" s="283"/>
      <c r="T126" s="288"/>
      <c r="AB126" s="100"/>
      <c r="AC126" s="100"/>
      <c r="AD126" s="103"/>
      <c r="AE126" s="100"/>
    </row>
    <row r="127" spans="2:31" ht="21" customHeight="1">
      <c r="B127" s="90" t="s">
        <v>218</v>
      </c>
      <c r="C127" s="258"/>
      <c r="D127" s="259"/>
      <c r="E127" s="259"/>
      <c r="F127" s="259"/>
      <c r="G127" s="259"/>
      <c r="H127" s="259"/>
      <c r="I127" s="259"/>
      <c r="J127" s="259"/>
      <c r="K127" s="258"/>
      <c r="L127" s="259"/>
      <c r="M127" s="259"/>
      <c r="N127" s="259"/>
      <c r="O127" s="259"/>
      <c r="P127" s="259"/>
      <c r="Q127" s="259"/>
      <c r="R127" s="259"/>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UNWXrrR4ZpuyA10IoMCMuNuyIAJ526TFL12pGdQTz0Bt+CztkV27Sflvul7KclEX1CVkZnEM47s361jMZsRp+g==" saltValue="UhfdcSavn9cDuPo3fow+Og==" spinCount="100000" sheet="1" formatColumns="0" formatRows="0"/>
  <mergeCells count="242">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 ref="B108:B109"/>
    <mergeCell ref="S108:S114"/>
    <mergeCell ref="T108:T114"/>
    <mergeCell ref="D112:J112"/>
    <mergeCell ref="L112:R112"/>
    <mergeCell ref="C114:D114"/>
    <mergeCell ref="E114:J114"/>
    <mergeCell ref="K114:L114"/>
    <mergeCell ref="M114:R114"/>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C86:G86"/>
    <mergeCell ref="H86:R86"/>
    <mergeCell ref="C87:G87"/>
    <mergeCell ref="H87:R87"/>
    <mergeCell ref="B88:B89"/>
    <mergeCell ref="S88:S107"/>
    <mergeCell ref="L99:R99"/>
    <mergeCell ref="F101:J101"/>
    <mergeCell ref="N101:R101"/>
    <mergeCell ref="F103:J103"/>
    <mergeCell ref="C80:J80"/>
    <mergeCell ref="K80:R80"/>
    <mergeCell ref="B82:T82"/>
    <mergeCell ref="C83:H83"/>
    <mergeCell ref="D84:R84"/>
    <mergeCell ref="C85:G85"/>
    <mergeCell ref="H85:R85"/>
    <mergeCell ref="S63:S79"/>
    <mergeCell ref="T63:T79"/>
    <mergeCell ref="C79:D79"/>
    <mergeCell ref="E79:J79"/>
    <mergeCell ref="K79:L79"/>
    <mergeCell ref="M79:R79"/>
    <mergeCell ref="S61:S62"/>
    <mergeCell ref="T61:T62"/>
    <mergeCell ref="C62:D62"/>
    <mergeCell ref="E62:J62"/>
    <mergeCell ref="K62:L62"/>
    <mergeCell ref="M62:R62"/>
    <mergeCell ref="F60:J60"/>
    <mergeCell ref="N60:R60"/>
    <mergeCell ref="C61:D61"/>
    <mergeCell ref="E61:J61"/>
    <mergeCell ref="K61:L61"/>
    <mergeCell ref="M61:R61"/>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E10:H10"/>
    <mergeCell ref="M10:P10"/>
    <mergeCell ref="C11:G11"/>
    <mergeCell ref="H11:J11"/>
    <mergeCell ref="K11:O11"/>
    <mergeCell ref="P11:R11"/>
    <mergeCell ref="B8:B9"/>
    <mergeCell ref="E8:H8"/>
    <mergeCell ref="M8:P8"/>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626</v>
      </c>
      <c r="B2" t="s">
        <v>626</v>
      </c>
      <c r="C2" t="s">
        <v>626</v>
      </c>
      <c r="D2" t="s">
        <v>626</v>
      </c>
      <c r="E2" t="s">
        <v>1675</v>
      </c>
      <c r="F2" t="s">
        <v>1676</v>
      </c>
      <c r="G2" t="s">
        <v>1677</v>
      </c>
      <c r="H2" t="s">
        <v>1678</v>
      </c>
      <c r="I2" t="s">
        <v>1679</v>
      </c>
      <c r="J2" t="s">
        <v>1680</v>
      </c>
      <c r="K2" t="s">
        <v>1681</v>
      </c>
      <c r="L2" t="s">
        <v>1681</v>
      </c>
      <c r="M2" t="s">
        <v>1681</v>
      </c>
      <c r="N2" t="s">
        <v>1682</v>
      </c>
      <c r="O2" t="s">
        <v>1682</v>
      </c>
      <c r="P2" t="s">
        <v>1682</v>
      </c>
      <c r="Q2" t="s">
        <v>1683</v>
      </c>
      <c r="R2" t="s">
        <v>1683</v>
      </c>
      <c r="S2" t="s">
        <v>1684</v>
      </c>
      <c r="T2" t="s">
        <v>1685</v>
      </c>
      <c r="U2" t="s">
        <v>1686</v>
      </c>
      <c r="V2" t="s">
        <v>1687</v>
      </c>
      <c r="W2" t="s">
        <v>1688</v>
      </c>
      <c r="X2" t="s">
        <v>1693</v>
      </c>
      <c r="Y2" t="s">
        <v>1689</v>
      </c>
      <c r="Z2" t="s">
        <v>1690</v>
      </c>
      <c r="AA2" t="s">
        <v>1684</v>
      </c>
    </row>
    <row r="3" spans="1:500">
      <c r="A3" t="s">
        <v>626</v>
      </c>
      <c r="B3" t="s">
        <v>626</v>
      </c>
      <c r="C3" t="s">
        <v>626</v>
      </c>
      <c r="D3" t="s">
        <v>626</v>
      </c>
      <c r="E3" t="s">
        <v>1675</v>
      </c>
      <c r="F3" t="s">
        <v>1676</v>
      </c>
      <c r="G3" t="s">
        <v>1677</v>
      </c>
      <c r="H3" t="s">
        <v>1678</v>
      </c>
      <c r="I3" t="s">
        <v>1679</v>
      </c>
      <c r="J3" t="s">
        <v>1680</v>
      </c>
      <c r="K3" t="s">
        <v>1681</v>
      </c>
      <c r="L3" t="s">
        <v>1681</v>
      </c>
      <c r="M3" t="s">
        <v>1681</v>
      </c>
      <c r="N3" t="s">
        <v>1682</v>
      </c>
      <c r="O3" t="s">
        <v>1682</v>
      </c>
      <c r="P3" t="s">
        <v>1682</v>
      </c>
      <c r="Q3" t="s">
        <v>1683</v>
      </c>
      <c r="R3" t="s">
        <v>1683</v>
      </c>
      <c r="S3" t="s">
        <v>1684</v>
      </c>
      <c r="T3" t="s">
        <v>631</v>
      </c>
      <c r="U3" t="s">
        <v>1691</v>
      </c>
      <c r="V3" t="s">
        <v>631</v>
      </c>
      <c r="W3" t="s">
        <v>1691</v>
      </c>
      <c r="X3" t="s">
        <v>1693</v>
      </c>
      <c r="Y3" t="s">
        <v>1689</v>
      </c>
      <c r="Z3" t="s">
        <v>1690</v>
      </c>
      <c r="AA3" t="s">
        <v>1684</v>
      </c>
    </row>
    <row r="4" spans="1:500" s="145" customFormat="1">
      <c r="A4" s="145" t="s">
        <v>449</v>
      </c>
      <c r="B4" s="145" t="s">
        <v>632</v>
      </c>
      <c r="C4" s="145" t="s">
        <v>633</v>
      </c>
      <c r="D4" s="145" t="s">
        <v>634</v>
      </c>
      <c r="E4" s="145" t="s">
        <v>635</v>
      </c>
      <c r="F4" s="145" t="s">
        <v>635</v>
      </c>
      <c r="G4" s="145" t="s">
        <v>635</v>
      </c>
      <c r="H4" s="145" t="s">
        <v>636</v>
      </c>
      <c r="I4" s="145" t="s">
        <v>636</v>
      </c>
      <c r="J4" s="145" t="s">
        <v>637</v>
      </c>
      <c r="K4" s="145" t="s">
        <v>638</v>
      </c>
      <c r="L4" s="145" t="s">
        <v>639</v>
      </c>
      <c r="M4" s="145" t="s">
        <v>640</v>
      </c>
      <c r="N4" s="145" t="s">
        <v>641</v>
      </c>
      <c r="O4" s="145" t="s">
        <v>642</v>
      </c>
      <c r="P4" s="145" t="s">
        <v>643</v>
      </c>
      <c r="Q4" s="145" t="s">
        <v>644</v>
      </c>
      <c r="R4" s="145" t="s">
        <v>645</v>
      </c>
      <c r="S4" s="145" t="s">
        <v>646</v>
      </c>
      <c r="T4" s="145" t="s">
        <v>647</v>
      </c>
      <c r="U4" s="145" t="s">
        <v>645</v>
      </c>
      <c r="V4" s="145" t="s">
        <v>647</v>
      </c>
      <c r="W4" s="145" t="s">
        <v>645</v>
      </c>
      <c r="X4" s="145" t="s">
        <v>645</v>
      </c>
      <c r="Y4" s="145" t="s">
        <v>1692</v>
      </c>
      <c r="Z4" s="145" t="s">
        <v>1692</v>
      </c>
      <c r="AA4" s="145" t="s">
        <v>646</v>
      </c>
    </row>
    <row r="5" spans="1:500">
      <c r="A5" t="s">
        <v>77</v>
      </c>
      <c r="B5" t="s">
        <v>648</v>
      </c>
      <c r="C5" t="s">
        <v>649</v>
      </c>
      <c r="D5" t="s">
        <v>145</v>
      </c>
      <c r="E5" t="s">
        <v>579</v>
      </c>
      <c r="F5" t="s">
        <v>650</v>
      </c>
      <c r="G5" t="s">
        <v>650</v>
      </c>
      <c r="H5" t="s">
        <v>579</v>
      </c>
      <c r="I5" t="s">
        <v>579</v>
      </c>
      <c r="J5" t="s">
        <v>651</v>
      </c>
      <c r="K5" t="s">
        <v>651</v>
      </c>
      <c r="L5" t="s">
        <v>652</v>
      </c>
      <c r="M5" t="s">
        <v>651</v>
      </c>
      <c r="N5" t="s">
        <v>579</v>
      </c>
      <c r="O5" t="s">
        <v>591</v>
      </c>
      <c r="P5" t="s">
        <v>579</v>
      </c>
      <c r="Q5" t="s">
        <v>653</v>
      </c>
      <c r="R5" t="s">
        <v>653</v>
      </c>
      <c r="S5" t="s">
        <v>654</v>
      </c>
      <c r="T5" t="s">
        <v>579</v>
      </c>
      <c r="U5" t="s">
        <v>579</v>
      </c>
      <c r="V5" t="s">
        <v>579</v>
      </c>
      <c r="W5" t="s">
        <v>579</v>
      </c>
      <c r="X5" t="s">
        <v>579</v>
      </c>
      <c r="Y5" t="s">
        <v>579</v>
      </c>
      <c r="Z5" t="s">
        <v>579</v>
      </c>
      <c r="AA5" t="s">
        <v>579</v>
      </c>
    </row>
    <row r="6" spans="1:500">
      <c r="A6" s="144" t="s">
        <v>78</v>
      </c>
      <c r="B6" s="144" t="s">
        <v>655</v>
      </c>
      <c r="C6" s="144" t="s">
        <v>656</v>
      </c>
      <c r="D6" s="144" t="s">
        <v>150</v>
      </c>
      <c r="E6" s="144" t="s">
        <v>580</v>
      </c>
      <c r="F6" s="144" t="s">
        <v>657</v>
      </c>
      <c r="G6" s="144" t="s">
        <v>657</v>
      </c>
      <c r="H6" s="144" t="s">
        <v>580</v>
      </c>
      <c r="I6" s="144" t="s">
        <v>580</v>
      </c>
      <c r="J6" s="144" t="s">
        <v>579</v>
      </c>
      <c r="K6" s="144" t="s">
        <v>579</v>
      </c>
      <c r="L6" s="144" t="s">
        <v>591</v>
      </c>
      <c r="M6" s="144" t="s">
        <v>579</v>
      </c>
      <c r="N6" s="144" t="s">
        <v>580</v>
      </c>
      <c r="O6" s="144" t="s">
        <v>592</v>
      </c>
      <c r="P6" s="144" t="s">
        <v>580</v>
      </c>
      <c r="Q6" s="144" t="s">
        <v>658</v>
      </c>
      <c r="R6" s="144" t="s">
        <v>658</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659</v>
      </c>
      <c r="C7" t="s">
        <v>660</v>
      </c>
      <c r="D7" t="s">
        <v>156</v>
      </c>
      <c r="E7" t="s">
        <v>581</v>
      </c>
      <c r="F7" t="s">
        <v>661</v>
      </c>
      <c r="G7" t="s">
        <v>661</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1694</v>
      </c>
      <c r="C8" t="s">
        <v>662</v>
      </c>
      <c r="D8" t="s">
        <v>160</v>
      </c>
      <c r="E8" t="s">
        <v>582</v>
      </c>
      <c r="F8" t="s">
        <v>663</v>
      </c>
      <c r="G8" t="s">
        <v>663</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664</v>
      </c>
      <c r="C9" t="s">
        <v>665</v>
      </c>
      <c r="D9" t="s">
        <v>163</v>
      </c>
      <c r="E9" t="s">
        <v>583</v>
      </c>
      <c r="F9" t="s">
        <v>666</v>
      </c>
      <c r="G9" t="s">
        <v>666</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667</v>
      </c>
      <c r="D10" t="s">
        <v>165</v>
      </c>
      <c r="E10" t="s">
        <v>584</v>
      </c>
      <c r="F10" t="s">
        <v>668</v>
      </c>
      <c r="G10" t="s">
        <v>668</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669</v>
      </c>
      <c r="D11" t="s">
        <v>167</v>
      </c>
      <c r="E11" t="s">
        <v>585</v>
      </c>
      <c r="F11" t="s">
        <v>670</v>
      </c>
      <c r="G11" t="s">
        <v>670</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671</v>
      </c>
      <c r="D12" t="s">
        <v>169</v>
      </c>
      <c r="E12" t="s">
        <v>586</v>
      </c>
      <c r="F12" t="s">
        <v>672</v>
      </c>
      <c r="G12" t="s">
        <v>672</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673</v>
      </c>
      <c r="D13" t="s">
        <v>173</v>
      </c>
      <c r="E13" t="s">
        <v>587</v>
      </c>
      <c r="F13" t="s">
        <v>674</v>
      </c>
      <c r="G13" t="s">
        <v>674</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675</v>
      </c>
      <c r="D14" t="s">
        <v>176</v>
      </c>
      <c r="E14" t="s">
        <v>588</v>
      </c>
      <c r="F14" t="s">
        <v>676</v>
      </c>
      <c r="G14" t="s">
        <v>676</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677</v>
      </c>
      <c r="C15" t="s">
        <v>678</v>
      </c>
      <c r="D15" t="s">
        <v>179</v>
      </c>
      <c r="E15" t="s">
        <v>589</v>
      </c>
      <c r="F15" t="s">
        <v>600</v>
      </c>
      <c r="G15" t="s">
        <v>600</v>
      </c>
      <c r="H15" t="s">
        <v>589</v>
      </c>
      <c r="I15" t="s">
        <v>589</v>
      </c>
      <c r="J15" t="s">
        <v>588</v>
      </c>
      <c r="K15" t="s">
        <v>588</v>
      </c>
      <c r="L15" t="s">
        <v>679</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680</v>
      </c>
      <c r="C16" t="s">
        <v>681</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682</v>
      </c>
      <c r="C17" t="s">
        <v>683</v>
      </c>
      <c r="D17" t="s">
        <v>185</v>
      </c>
      <c r="F17" t="s">
        <v>684</v>
      </c>
      <c r="G17" t="s">
        <v>684</v>
      </c>
      <c r="I17" t="s">
        <v>650</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685</v>
      </c>
      <c r="C18" t="s">
        <v>686</v>
      </c>
      <c r="D18" t="s">
        <v>187</v>
      </c>
      <c r="F18" t="s">
        <v>687</v>
      </c>
      <c r="G18" t="s">
        <v>687</v>
      </c>
      <c r="I18" t="s">
        <v>657</v>
      </c>
      <c r="J18" t="s">
        <v>652</v>
      </c>
      <c r="L18" t="s">
        <v>684</v>
      </c>
      <c r="M18" t="s">
        <v>652</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688</v>
      </c>
      <c r="C19" t="s">
        <v>689</v>
      </c>
      <c r="D19" t="s">
        <v>188</v>
      </c>
      <c r="F19" t="s">
        <v>690</v>
      </c>
      <c r="G19" t="s">
        <v>690</v>
      </c>
      <c r="I19" t="s">
        <v>661</v>
      </c>
      <c r="J19" t="s">
        <v>591</v>
      </c>
      <c r="L19" t="s">
        <v>602</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691</v>
      </c>
      <c r="C20" t="s">
        <v>692</v>
      </c>
      <c r="D20" t="s">
        <v>189</v>
      </c>
      <c r="I20" t="s">
        <v>663</v>
      </c>
      <c r="J20" t="s">
        <v>592</v>
      </c>
      <c r="L20" t="s">
        <v>603</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693</v>
      </c>
      <c r="C21" t="s">
        <v>694</v>
      </c>
      <c r="D21" t="s">
        <v>192</v>
      </c>
      <c r="I21" t="s">
        <v>666</v>
      </c>
      <c r="J21" t="s">
        <v>593</v>
      </c>
      <c r="M21" t="s">
        <v>593</v>
      </c>
      <c r="N21" t="s">
        <v>666</v>
      </c>
      <c r="P21" t="s">
        <v>666</v>
      </c>
      <c r="Q21" t="s">
        <v>593</v>
      </c>
      <c r="R21" t="s">
        <v>593</v>
      </c>
      <c r="S21" t="s">
        <v>594</v>
      </c>
      <c r="T21" t="s">
        <v>595</v>
      </c>
      <c r="U21" t="s">
        <v>595</v>
      </c>
      <c r="V21" t="s">
        <v>595</v>
      </c>
      <c r="W21" t="s">
        <v>595</v>
      </c>
      <c r="X21" t="s">
        <v>595</v>
      </c>
      <c r="Y21" t="s">
        <v>595</v>
      </c>
      <c r="Z21" t="s">
        <v>595</v>
      </c>
      <c r="AA21" t="s">
        <v>595</v>
      </c>
    </row>
    <row r="22" spans="1:27">
      <c r="A22" t="s">
        <v>94</v>
      </c>
      <c r="B22" t="s">
        <v>695</v>
      </c>
      <c r="C22" t="s">
        <v>696</v>
      </c>
      <c r="D22" t="s">
        <v>194</v>
      </c>
      <c r="I22" t="s">
        <v>668</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697</v>
      </c>
      <c r="D23" t="s">
        <v>196</v>
      </c>
      <c r="I23" t="s">
        <v>670</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698</v>
      </c>
      <c r="D24" t="s">
        <v>200</v>
      </c>
      <c r="I24" t="s">
        <v>672</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699</v>
      </c>
      <c r="D25" t="s">
        <v>204</v>
      </c>
      <c r="I25" t="s">
        <v>674</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695</v>
      </c>
      <c r="D26" t="s">
        <v>208</v>
      </c>
      <c r="I26" t="s">
        <v>676</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700</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679</v>
      </c>
      <c r="M28" t="s">
        <v>679</v>
      </c>
      <c r="N28" t="s">
        <v>601</v>
      </c>
      <c r="P28" t="s">
        <v>601</v>
      </c>
      <c r="Q28" t="s">
        <v>600</v>
      </c>
      <c r="R28" t="s">
        <v>600</v>
      </c>
      <c r="S28" t="s">
        <v>601</v>
      </c>
      <c r="T28" t="s">
        <v>684</v>
      </c>
      <c r="U28" t="s">
        <v>684</v>
      </c>
      <c r="V28" t="s">
        <v>684</v>
      </c>
      <c r="W28" t="s">
        <v>684</v>
      </c>
      <c r="X28" t="s">
        <v>684</v>
      </c>
      <c r="Y28" t="s">
        <v>684</v>
      </c>
      <c r="Z28" t="s">
        <v>684</v>
      </c>
      <c r="AA28" t="s">
        <v>684</v>
      </c>
    </row>
    <row r="29" spans="1:27">
      <c r="A29" t="s">
        <v>101</v>
      </c>
      <c r="D29" t="s">
        <v>214</v>
      </c>
      <c r="I29" t="s">
        <v>684</v>
      </c>
      <c r="J29" t="s">
        <v>600</v>
      </c>
      <c r="M29" t="s">
        <v>600</v>
      </c>
      <c r="N29" t="s">
        <v>684</v>
      </c>
      <c r="P29" t="s">
        <v>684</v>
      </c>
      <c r="Q29" t="s">
        <v>601</v>
      </c>
      <c r="R29" t="s">
        <v>601</v>
      </c>
      <c r="S29" t="s">
        <v>684</v>
      </c>
      <c r="T29" t="s">
        <v>602</v>
      </c>
      <c r="U29" t="s">
        <v>602</v>
      </c>
      <c r="V29" t="s">
        <v>602</v>
      </c>
      <c r="W29" t="s">
        <v>602</v>
      </c>
      <c r="X29" t="s">
        <v>602</v>
      </c>
      <c r="Y29" t="s">
        <v>602</v>
      </c>
      <c r="Z29" t="s">
        <v>602</v>
      </c>
      <c r="AA29" t="s">
        <v>602</v>
      </c>
    </row>
    <row r="30" spans="1:27">
      <c r="A30" t="s">
        <v>102</v>
      </c>
      <c r="D30" t="s">
        <v>215</v>
      </c>
      <c r="I30" t="s">
        <v>687</v>
      </c>
      <c r="J30" t="s">
        <v>601</v>
      </c>
      <c r="M30" t="s">
        <v>601</v>
      </c>
      <c r="N30" t="s">
        <v>602</v>
      </c>
      <c r="P30" t="s">
        <v>602</v>
      </c>
      <c r="Q30" t="s">
        <v>684</v>
      </c>
      <c r="R30" t="s">
        <v>684</v>
      </c>
      <c r="S30" t="s">
        <v>602</v>
      </c>
      <c r="T30" t="s">
        <v>603</v>
      </c>
      <c r="U30" t="s">
        <v>603</v>
      </c>
      <c r="V30" t="s">
        <v>603</v>
      </c>
      <c r="W30" t="s">
        <v>603</v>
      </c>
      <c r="X30" t="s">
        <v>603</v>
      </c>
      <c r="Y30" t="s">
        <v>603</v>
      </c>
      <c r="Z30" t="s">
        <v>603</v>
      </c>
      <c r="AA30" t="s">
        <v>603</v>
      </c>
    </row>
    <row r="31" spans="1:27">
      <c r="A31" t="s">
        <v>103</v>
      </c>
      <c r="D31" t="s">
        <v>217</v>
      </c>
      <c r="I31" t="s">
        <v>690</v>
      </c>
      <c r="J31" t="s">
        <v>684</v>
      </c>
      <c r="M31" t="s">
        <v>684</v>
      </c>
      <c r="N31" t="s">
        <v>603</v>
      </c>
      <c r="P31" t="s">
        <v>603</v>
      </c>
      <c r="Q31" t="s">
        <v>602</v>
      </c>
      <c r="R31" t="s">
        <v>602</v>
      </c>
      <c r="S31" t="s">
        <v>603</v>
      </c>
    </row>
    <row r="32" spans="1:27">
      <c r="A32" t="s">
        <v>104</v>
      </c>
      <c r="D32" t="s">
        <v>219</v>
      </c>
      <c r="J32" t="s">
        <v>602</v>
      </c>
      <c r="M32" t="s">
        <v>602</v>
      </c>
      <c r="Q32" t="s">
        <v>603</v>
      </c>
      <c r="R32" t="s">
        <v>603</v>
      </c>
    </row>
    <row r="33" spans="1:13">
      <c r="A33" t="s">
        <v>105</v>
      </c>
      <c r="D33" t="s">
        <v>222</v>
      </c>
      <c r="J33" t="s">
        <v>603</v>
      </c>
      <c r="M33" t="s">
        <v>603</v>
      </c>
    </row>
    <row r="34" spans="1:13">
      <c r="A34" t="s">
        <v>106</v>
      </c>
      <c r="D34" t="s">
        <v>701</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606</v>
      </c>
    </row>
    <row r="121" spans="4:4">
      <c r="D121" t="s">
        <v>607</v>
      </c>
    </row>
    <row r="122" spans="4:4">
      <c r="D122" t="s">
        <v>377</v>
      </c>
    </row>
    <row r="123" spans="4:4">
      <c r="D123" t="s">
        <v>378</v>
      </c>
    </row>
    <row r="124" spans="4:4">
      <c r="D124" t="s">
        <v>381</v>
      </c>
    </row>
    <row r="125" spans="4:4">
      <c r="D125" t="s">
        <v>384</v>
      </c>
    </row>
    <row r="126" spans="4:4">
      <c r="D126" t="s">
        <v>608</v>
      </c>
    </row>
    <row r="127" spans="4:4">
      <c r="D127" t="s">
        <v>609</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164" customWidth="1"/>
    <col min="27" max="27" width="25" style="164" bestFit="1" customWidth="1"/>
    <col min="28" max="28" width="18.125" style="164" bestFit="1" customWidth="1"/>
    <col min="29" max="29" width="22.125" style="164" bestFit="1" customWidth="1"/>
    <col min="30" max="30" width="23.5" style="179" bestFit="1" customWidth="1"/>
    <col min="31" max="31" width="23.5" style="164" bestFit="1" customWidth="1"/>
    <col min="32" max="32" width="22.125" bestFit="1" customWidth="1"/>
    <col min="33" max="33" width="25" style="164" bestFit="1" customWidth="1"/>
    <col min="34" max="35" width="23.5" style="164" bestFit="1" customWidth="1"/>
    <col min="36" max="36" width="38" style="164" bestFit="1" customWidth="1"/>
    <col min="37" max="38" width="29.625" style="164" bestFit="1" customWidth="1"/>
    <col min="39" max="39" width="28.625" style="164" bestFit="1" customWidth="1"/>
    <col min="40" max="40" width="23.5" style="179" bestFit="1" customWidth="1"/>
    <col min="41" max="41" width="22.125" style="164" bestFit="1" customWidth="1"/>
    <col min="42" max="42" width="114.125" style="164" bestFit="1" customWidth="1"/>
    <col min="43" max="43" width="25" style="164" bestFit="1" customWidth="1"/>
    <col min="44" max="44" width="176.125" style="164" bestFit="1" customWidth="1"/>
    <col min="45" max="45" width="23.5" style="164" bestFit="1" customWidth="1"/>
    <col min="46" max="46" width="56.625" style="164" bestFit="1" customWidth="1"/>
    <col min="47" max="47" width="26" style="164" bestFit="1" customWidth="1"/>
    <col min="48" max="48" width="46.125" style="164" bestFit="1" customWidth="1"/>
    <col min="49" max="49" width="20.125" style="164" bestFit="1" customWidth="1"/>
    <col min="50" max="50" width="25" style="164" bestFit="1" customWidth="1"/>
    <col min="51" max="51" width="42.125" style="164" bestFit="1" customWidth="1"/>
    <col min="52" max="52" width="33.625" style="164" bestFit="1" customWidth="1"/>
    <col min="53" max="53" width="53.125" style="164" bestFit="1" customWidth="1"/>
    <col min="54" max="54" width="23" style="164" bestFit="1" customWidth="1"/>
    <col min="55" max="55" width="28.125" style="164" bestFit="1" customWidth="1"/>
    <col min="56" max="56" width="23" style="164" bestFit="1" customWidth="1"/>
    <col min="57" max="57" width="20.125" style="164" bestFit="1" customWidth="1"/>
    <col min="58" max="58" width="71.125" style="164" bestFit="1" customWidth="1"/>
    <col min="59" max="59" width="23.5" style="164" bestFit="1" customWidth="1"/>
    <col min="60" max="60" width="22.125" style="164" bestFit="1" customWidth="1"/>
    <col min="61" max="61" width="20.125" style="164" bestFit="1" customWidth="1"/>
    <col min="62" max="62" width="21.125" style="179" bestFit="1" customWidth="1"/>
    <col min="63" max="63" width="20.125" style="164" bestFit="1" customWidth="1"/>
    <col min="64" max="64" width="25" style="164" bestFit="1" customWidth="1"/>
    <col min="65" max="65" width="25.5" style="164" bestFit="1" customWidth="1"/>
    <col min="66" max="66" width="27.625" style="164" bestFit="1" customWidth="1"/>
    <col min="67" max="67" width="112.625" style="164" bestFit="1" customWidth="1"/>
    <col min="68" max="68" width="35.625" style="164" bestFit="1" customWidth="1"/>
    <col min="69" max="69" width="44.125" style="164" bestFit="1" customWidth="1"/>
    <col min="70" max="71" width="48.125" style="164" bestFit="1" customWidth="1"/>
    <col min="72" max="72" width="42.375" style="164" bestFit="1" customWidth="1"/>
    <col min="73" max="73" width="38" style="164" bestFit="1" customWidth="1"/>
    <col min="74" max="74" width="29.625" style="164" bestFit="1" customWidth="1"/>
    <col min="75" max="76" width="38" style="164" bestFit="1" customWidth="1"/>
    <col min="77" max="77" width="27.625" style="164" bestFit="1" customWidth="1"/>
    <col min="78" max="78" width="25" style="179" bestFit="1" customWidth="1"/>
    <col min="79" max="79" width="34.125" style="164" bestFit="1" customWidth="1"/>
    <col min="80" max="80" width="79.625" style="164" bestFit="1" customWidth="1"/>
    <col min="81" max="81" width="23.625" style="164" bestFit="1" customWidth="1"/>
    <col min="82" max="82" width="138" style="164" bestFit="1" customWidth="1"/>
    <col min="83" max="83" width="90.125" style="164" bestFit="1" customWidth="1"/>
    <col min="84" max="84" width="92.125" style="164" bestFit="1" customWidth="1"/>
    <col min="85" max="85" width="38.125" style="164" bestFit="1" customWidth="1"/>
    <col min="86" max="87" width="38" style="164" bestFit="1" customWidth="1"/>
    <col min="88" max="88" width="29.625" style="164" bestFit="1" customWidth="1"/>
    <col min="89" max="89" width="25" style="164" bestFit="1" customWidth="1"/>
    <col min="90" max="90" width="44.125" style="164" bestFit="1" customWidth="1"/>
    <col min="91" max="91" width="46.125" style="164" bestFit="1" customWidth="1"/>
    <col min="92" max="92" width="98.625" style="164" bestFit="1" customWidth="1"/>
    <col min="93" max="93" width="108.625" style="164" bestFit="1" customWidth="1"/>
    <col min="94" max="94" width="102.5" style="164" bestFit="1" customWidth="1"/>
    <col min="95" max="95" width="58.625" style="164" bestFit="1" customWidth="1"/>
    <col min="96" max="96" width="46.125" style="164" bestFit="1" customWidth="1"/>
    <col min="97" max="97" width="108.125" style="179" customWidth="1"/>
    <col min="98" max="98" width="67.125" style="164" bestFit="1" customWidth="1"/>
    <col min="99" max="99" width="75.5" style="164" bestFit="1" customWidth="1"/>
    <col min="100" max="100" width="38" style="164" bestFit="1" customWidth="1"/>
    <col min="101" max="102" width="25" style="164" bestFit="1" customWidth="1"/>
    <col min="103" max="103" width="45.625" style="164" bestFit="1" customWidth="1"/>
    <col min="104" max="104" width="25" style="164" bestFit="1" customWidth="1"/>
    <col min="105" max="105" width="35.125" style="164" bestFit="1" customWidth="1"/>
    <col min="106" max="106" width="25" style="164" bestFit="1" customWidth="1"/>
    <col min="107" max="107" width="22.125" style="164" bestFit="1" customWidth="1"/>
    <col min="108" max="108" width="20.125" style="164" bestFit="1" customWidth="1"/>
    <col min="109" max="109" width="21.125" style="164" bestFit="1" customWidth="1"/>
    <col min="110" max="110" width="56.625" style="164" bestFit="1" customWidth="1"/>
    <col min="111" max="111" width="25" style="179" bestFit="1" customWidth="1"/>
    <col min="112" max="112" width="38" style="164" bestFit="1" customWidth="1"/>
    <col min="113" max="113" width="77.5" style="164" bestFit="1" customWidth="1"/>
    <col min="114" max="114" width="81.625" style="164" bestFit="1" customWidth="1"/>
    <col min="115" max="115" width="44.1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125" style="164" bestFit="1" customWidth="1"/>
    <col min="126" max="126" width="50.125" style="164" bestFit="1" customWidth="1"/>
    <col min="127" max="127" width="16.625" style="164" bestFit="1" customWidth="1"/>
    <col min="128" max="128" width="19.625" style="164" bestFit="1" customWidth="1"/>
    <col min="129" max="129" width="13.125" style="164" bestFit="1" customWidth="1"/>
    <col min="130" max="130" width="19.625" style="164" bestFit="1" customWidth="1"/>
    <col min="131" max="131" width="25.625" style="164" customWidth="1"/>
    <col min="132" max="132" width="39.125" style="164" bestFit="1" customWidth="1"/>
    <col min="133" max="133" width="22.625" style="164" bestFit="1" customWidth="1"/>
    <col min="134" max="16384" width="8.625" style="164"/>
  </cols>
  <sheetData>
    <row r="1" spans="1:148" s="156" customFormat="1" ht="409.5">
      <c r="A1" s="146" t="s">
        <v>1527</v>
      </c>
      <c r="B1" s="146" t="s">
        <v>1528</v>
      </c>
      <c r="C1" s="147" t="s">
        <v>1529</v>
      </c>
      <c r="D1" s="146" t="s">
        <v>1530</v>
      </c>
      <c r="E1" s="147" t="s">
        <v>1531</v>
      </c>
      <c r="F1" s="146" t="s">
        <v>1532</v>
      </c>
      <c r="G1" s="147" t="s">
        <v>1533</v>
      </c>
      <c r="H1" s="147" t="s">
        <v>1534</v>
      </c>
      <c r="I1" s="146" t="s">
        <v>1532</v>
      </c>
      <c r="J1" s="147" t="s">
        <v>1535</v>
      </c>
      <c r="K1" s="146" t="s">
        <v>1532</v>
      </c>
      <c r="L1" s="146" t="s">
        <v>702</v>
      </c>
      <c r="M1" s="146" t="s">
        <v>1536</v>
      </c>
      <c r="N1" s="146" t="s">
        <v>1537</v>
      </c>
      <c r="O1" s="146" t="s">
        <v>703</v>
      </c>
      <c r="P1" s="146" t="s">
        <v>1538</v>
      </c>
      <c r="Q1" s="146" t="s">
        <v>1539</v>
      </c>
      <c r="R1" s="147" t="s">
        <v>1540</v>
      </c>
      <c r="S1" s="147" t="s">
        <v>1529</v>
      </c>
      <c r="T1" s="146" t="s">
        <v>1532</v>
      </c>
      <c r="U1" s="147" t="s">
        <v>1541</v>
      </c>
      <c r="V1" s="147" t="s">
        <v>1542</v>
      </c>
      <c r="W1" s="147" t="s">
        <v>1543</v>
      </c>
      <c r="X1" s="146" t="s">
        <v>1538</v>
      </c>
      <c r="Y1" s="146" t="s">
        <v>1539</v>
      </c>
      <c r="Z1" s="147" t="s">
        <v>1544</v>
      </c>
      <c r="AA1" s="147" t="s">
        <v>1545</v>
      </c>
      <c r="AB1" s="147" t="s">
        <v>1546</v>
      </c>
      <c r="AC1" s="147" t="s">
        <v>1547</v>
      </c>
      <c r="AD1" s="148" t="s">
        <v>706</v>
      </c>
      <c r="AE1" s="149" t="s">
        <v>1548</v>
      </c>
      <c r="AF1" s="150" t="s">
        <v>1549</v>
      </c>
      <c r="AG1" s="151" t="s">
        <v>1550</v>
      </c>
      <c r="AH1" s="147" t="s">
        <v>1551</v>
      </c>
      <c r="AI1" s="146" t="s">
        <v>629</v>
      </c>
      <c r="AJ1" s="146" t="s">
        <v>1527</v>
      </c>
      <c r="AK1" s="152" t="s">
        <v>1552</v>
      </c>
      <c r="AL1" s="152" t="s">
        <v>1553</v>
      </c>
      <c r="AM1" s="147" t="s">
        <v>1554</v>
      </c>
      <c r="AN1" s="180" t="s">
        <v>1206</v>
      </c>
      <c r="AO1" s="146" t="s">
        <v>705</v>
      </c>
      <c r="AP1" s="147" t="s">
        <v>1529</v>
      </c>
      <c r="AQ1" s="153" t="s">
        <v>1555</v>
      </c>
      <c r="AR1" s="151" t="s">
        <v>1556</v>
      </c>
      <c r="AS1" s="147" t="s">
        <v>1557</v>
      </c>
      <c r="AT1" s="147" t="s">
        <v>1558</v>
      </c>
      <c r="AU1" s="151" t="s">
        <v>1559</v>
      </c>
      <c r="AV1" s="151" t="s">
        <v>1560</v>
      </c>
      <c r="AW1" s="154" t="s">
        <v>627</v>
      </c>
      <c r="AX1" s="147" t="s">
        <v>1561</v>
      </c>
      <c r="AY1" s="146" t="s">
        <v>705</v>
      </c>
      <c r="AZ1" s="147" t="s">
        <v>1558</v>
      </c>
      <c r="BA1" s="152" t="s">
        <v>1536</v>
      </c>
      <c r="BB1" s="151" t="s">
        <v>1562</v>
      </c>
      <c r="BC1" s="151" t="s">
        <v>1563</v>
      </c>
      <c r="BD1" s="154" t="s">
        <v>628</v>
      </c>
      <c r="BE1" s="151" t="s">
        <v>1564</v>
      </c>
      <c r="BF1" s="151" t="s">
        <v>1556</v>
      </c>
      <c r="BG1" s="150" t="s">
        <v>1542</v>
      </c>
      <c r="BH1" s="152" t="s">
        <v>1565</v>
      </c>
      <c r="BI1" s="154" t="s">
        <v>627</v>
      </c>
      <c r="BJ1" s="155" t="s">
        <v>709</v>
      </c>
      <c r="BK1" s="151" t="s">
        <v>1566</v>
      </c>
      <c r="BL1" s="146" t="s">
        <v>1538</v>
      </c>
      <c r="BM1" s="151" t="s">
        <v>1567</v>
      </c>
      <c r="BN1" s="151" t="s">
        <v>1567</v>
      </c>
      <c r="BO1" s="151" t="s">
        <v>1556</v>
      </c>
      <c r="BP1" s="151" t="s">
        <v>1568</v>
      </c>
      <c r="BQ1" s="151" t="s">
        <v>1556</v>
      </c>
      <c r="BR1" s="147" t="s">
        <v>1558</v>
      </c>
      <c r="BS1" s="154" t="s">
        <v>630</v>
      </c>
      <c r="BT1" s="151" t="s">
        <v>1569</v>
      </c>
      <c r="BU1" s="151" t="s">
        <v>1556</v>
      </c>
      <c r="BV1" s="151" t="s">
        <v>1570</v>
      </c>
      <c r="BW1" s="151" t="s">
        <v>1570</v>
      </c>
      <c r="BX1" s="146" t="s">
        <v>1539</v>
      </c>
      <c r="BY1" s="152" t="s">
        <v>708</v>
      </c>
      <c r="BZ1" s="155" t="s">
        <v>710</v>
      </c>
      <c r="CA1" s="150" t="s">
        <v>1571</v>
      </c>
      <c r="CB1" s="152" t="s">
        <v>1553</v>
      </c>
      <c r="CC1" s="150" t="s">
        <v>1572</v>
      </c>
      <c r="CD1" s="151" t="s">
        <v>1573</v>
      </c>
      <c r="CE1" s="151" t="s">
        <v>1574</v>
      </c>
      <c r="CF1" s="151" t="s">
        <v>1574</v>
      </c>
      <c r="CG1" s="150" t="s">
        <v>1549</v>
      </c>
      <c r="CH1" s="147" t="s">
        <v>1575</v>
      </c>
      <c r="CI1" s="150" t="s">
        <v>1572</v>
      </c>
      <c r="CJ1" s="146" t="s">
        <v>1576</v>
      </c>
      <c r="CK1" s="151" t="s">
        <v>1577</v>
      </c>
      <c r="CL1" s="151" t="s">
        <v>1578</v>
      </c>
      <c r="CM1" s="151" t="s">
        <v>1556</v>
      </c>
      <c r="CN1" s="146" t="s">
        <v>704</v>
      </c>
      <c r="CO1" s="151" t="s">
        <v>1559</v>
      </c>
      <c r="CP1" s="151" t="s">
        <v>1579</v>
      </c>
      <c r="CQ1" s="151" t="s">
        <v>1580</v>
      </c>
      <c r="CR1" s="151" t="s">
        <v>1580</v>
      </c>
      <c r="CS1" s="155" t="s">
        <v>1207</v>
      </c>
      <c r="CT1" s="151" t="s">
        <v>1579</v>
      </c>
      <c r="CU1" s="147" t="s">
        <v>1529</v>
      </c>
      <c r="CV1" s="147" t="s">
        <v>1529</v>
      </c>
      <c r="CW1" s="147" t="s">
        <v>1531</v>
      </c>
      <c r="CX1" s="151" t="s">
        <v>1581</v>
      </c>
      <c r="CY1" s="151" t="s">
        <v>1562</v>
      </c>
      <c r="CZ1" s="151" t="s">
        <v>1580</v>
      </c>
      <c r="DA1" s="151" t="s">
        <v>1582</v>
      </c>
      <c r="DB1" s="151" t="s">
        <v>1583</v>
      </c>
      <c r="DC1" s="150" t="s">
        <v>1584</v>
      </c>
      <c r="DD1" s="151" t="s">
        <v>1585</v>
      </c>
      <c r="DE1" s="154" t="s">
        <v>1586</v>
      </c>
      <c r="DF1" s="151" t="s">
        <v>1579</v>
      </c>
      <c r="DG1" s="155" t="s">
        <v>711</v>
      </c>
      <c r="DH1" s="147" t="s">
        <v>1587</v>
      </c>
      <c r="DI1" s="152" t="s">
        <v>1565</v>
      </c>
      <c r="DJ1" s="152" t="s">
        <v>1565</v>
      </c>
      <c r="DK1" s="151" t="s">
        <v>1578</v>
      </c>
      <c r="DL1" s="147" t="s">
        <v>1588</v>
      </c>
      <c r="DM1" s="150" t="s">
        <v>1589</v>
      </c>
      <c r="DN1" s="151" t="s">
        <v>1562</v>
      </c>
      <c r="DO1" s="147" t="s">
        <v>1551</v>
      </c>
      <c r="DP1" s="151" t="s">
        <v>1559</v>
      </c>
      <c r="DQ1" s="151" t="s">
        <v>707</v>
      </c>
      <c r="DR1" s="150" t="s">
        <v>1590</v>
      </c>
      <c r="DS1" s="151" t="s">
        <v>1579</v>
      </c>
      <c r="DT1" s="151" t="s">
        <v>1532</v>
      </c>
      <c r="DU1" s="151" t="s">
        <v>1591</v>
      </c>
      <c r="DV1" s="151" t="s">
        <v>712</v>
      </c>
      <c r="DW1" s="192" t="s">
        <v>1557</v>
      </c>
      <c r="DX1" s="192" t="s">
        <v>1592</v>
      </c>
      <c r="DY1" s="192" t="s">
        <v>1593</v>
      </c>
      <c r="DZ1" s="193" t="s">
        <v>1208</v>
      </c>
      <c r="EA1" s="192" t="s">
        <v>1594</v>
      </c>
      <c r="EB1" s="192" t="s">
        <v>1594</v>
      </c>
      <c r="EC1" s="192" t="s">
        <v>1595</v>
      </c>
      <c r="ED1" s="192" t="s">
        <v>1562</v>
      </c>
      <c r="EE1" s="192" t="s">
        <v>1596</v>
      </c>
      <c r="EF1" s="192" t="s">
        <v>1596</v>
      </c>
      <c r="EG1" s="192" t="s">
        <v>1597</v>
      </c>
      <c r="EH1" s="192" t="s">
        <v>1597</v>
      </c>
      <c r="EI1" s="193" t="s">
        <v>1538</v>
      </c>
      <c r="EJ1" s="154" t="s">
        <v>1530</v>
      </c>
      <c r="EK1" s="151" t="s">
        <v>1598</v>
      </c>
      <c r="EL1" s="151" t="s">
        <v>1599</v>
      </c>
      <c r="EM1" s="151" t="s">
        <v>1600</v>
      </c>
      <c r="EN1" s="151" t="s">
        <v>1600</v>
      </c>
      <c r="EO1" s="151" t="s">
        <v>1600</v>
      </c>
      <c r="EP1" s="193" t="s">
        <v>1601</v>
      </c>
      <c r="EQ1" s="193" t="s">
        <v>1602</v>
      </c>
      <c r="ER1" s="193" t="s">
        <v>1603</v>
      </c>
    </row>
    <row r="2" spans="1:148">
      <c r="A2" s="157" t="s">
        <v>713</v>
      </c>
      <c r="B2" s="157" t="s">
        <v>714</v>
      </c>
      <c r="C2" s="157" t="s">
        <v>715</v>
      </c>
      <c r="D2" s="157" t="s">
        <v>716</v>
      </c>
      <c r="E2" s="157" t="s">
        <v>717</v>
      </c>
      <c r="F2" s="157" t="s">
        <v>718</v>
      </c>
      <c r="G2" s="157" t="s">
        <v>719</v>
      </c>
      <c r="H2" s="157" t="s">
        <v>720</v>
      </c>
      <c r="I2" s="157" t="s">
        <v>721</v>
      </c>
      <c r="J2" s="157" t="s">
        <v>722</v>
      </c>
      <c r="K2" s="157" t="s">
        <v>723</v>
      </c>
      <c r="L2" s="157" t="s">
        <v>724</v>
      </c>
      <c r="M2" s="157" t="s">
        <v>725</v>
      </c>
      <c r="N2" s="157" t="s">
        <v>725</v>
      </c>
      <c r="O2" s="157" t="s">
        <v>726</v>
      </c>
      <c r="P2" s="157" t="s">
        <v>727</v>
      </c>
      <c r="Q2" s="157" t="s">
        <v>727</v>
      </c>
      <c r="R2" s="157" t="s">
        <v>728</v>
      </c>
      <c r="S2" s="157" t="s">
        <v>729</v>
      </c>
      <c r="T2" s="157" t="s">
        <v>730</v>
      </c>
      <c r="U2" s="157" t="s">
        <v>731</v>
      </c>
      <c r="V2" s="157" t="s">
        <v>731</v>
      </c>
      <c r="W2" s="157" t="s">
        <v>732</v>
      </c>
      <c r="X2" s="157" t="s">
        <v>733</v>
      </c>
      <c r="Y2" s="157" t="s">
        <v>734</v>
      </c>
      <c r="Z2" s="157" t="s">
        <v>735</v>
      </c>
      <c r="AA2" s="157" t="s">
        <v>736</v>
      </c>
      <c r="AB2" s="157" t="s">
        <v>737</v>
      </c>
      <c r="AC2" s="157" t="s">
        <v>75</v>
      </c>
      <c r="AD2" s="158" t="s">
        <v>739</v>
      </c>
      <c r="AE2" s="157" t="s">
        <v>738</v>
      </c>
      <c r="AF2" s="159" t="s">
        <v>739</v>
      </c>
      <c r="AG2" s="160" t="s">
        <v>740</v>
      </c>
      <c r="AH2" s="157" t="s">
        <v>741</v>
      </c>
      <c r="AI2" s="157" t="s">
        <v>742</v>
      </c>
      <c r="AJ2" s="157" t="s">
        <v>743</v>
      </c>
      <c r="AK2" s="159" t="s">
        <v>744</v>
      </c>
      <c r="AL2" s="159" t="s">
        <v>744</v>
      </c>
      <c r="AM2" s="161" t="s">
        <v>745</v>
      </c>
      <c r="AN2" s="181" t="s">
        <v>746</v>
      </c>
      <c r="AO2" s="161" t="s">
        <v>747</v>
      </c>
      <c r="AP2" s="161" t="s">
        <v>748</v>
      </c>
      <c r="AQ2" s="160" t="s">
        <v>71</v>
      </c>
      <c r="AR2" s="160" t="s">
        <v>749</v>
      </c>
      <c r="AS2" s="157" t="s">
        <v>750</v>
      </c>
      <c r="AT2" s="157" t="s">
        <v>751</v>
      </c>
      <c r="AU2" s="160" t="s">
        <v>752</v>
      </c>
      <c r="AV2" s="160" t="s">
        <v>753</v>
      </c>
      <c r="AW2" s="162" t="s">
        <v>754</v>
      </c>
      <c r="AX2" s="157" t="s">
        <v>755</v>
      </c>
      <c r="AY2" s="157" t="s">
        <v>756</v>
      </c>
      <c r="AZ2" s="157" t="s">
        <v>757</v>
      </c>
      <c r="BA2" s="159" t="s">
        <v>758</v>
      </c>
      <c r="BB2" s="162" t="s">
        <v>759</v>
      </c>
      <c r="BC2" s="162" t="s">
        <v>760</v>
      </c>
      <c r="BD2" s="162" t="s">
        <v>761</v>
      </c>
      <c r="BE2" s="162" t="s">
        <v>762</v>
      </c>
      <c r="BF2" s="160" t="s">
        <v>763</v>
      </c>
      <c r="BG2" s="159" t="s">
        <v>764</v>
      </c>
      <c r="BH2" s="159" t="s">
        <v>764</v>
      </c>
      <c r="BI2" s="162" t="s">
        <v>765</v>
      </c>
      <c r="BJ2" s="163" t="s">
        <v>766</v>
      </c>
      <c r="BK2" s="162" t="s">
        <v>767</v>
      </c>
      <c r="BL2" s="157" t="s">
        <v>768</v>
      </c>
      <c r="BM2" s="160" t="s">
        <v>769</v>
      </c>
      <c r="BN2" s="160" t="s">
        <v>769</v>
      </c>
      <c r="BO2" s="160" t="s">
        <v>769</v>
      </c>
      <c r="BP2" s="160" t="s">
        <v>769</v>
      </c>
      <c r="BQ2" s="160" t="s">
        <v>769</v>
      </c>
      <c r="BR2" s="157" t="s">
        <v>768</v>
      </c>
      <c r="BS2" s="160" t="s">
        <v>769</v>
      </c>
      <c r="BT2" s="160" t="s">
        <v>769</v>
      </c>
      <c r="BU2" s="160" t="s">
        <v>770</v>
      </c>
      <c r="BV2" s="160" t="s">
        <v>769</v>
      </c>
      <c r="BW2" s="160" t="s">
        <v>769</v>
      </c>
      <c r="BX2" s="157" t="s">
        <v>771</v>
      </c>
      <c r="BY2" s="159" t="s">
        <v>772</v>
      </c>
      <c r="BZ2" s="163" t="s">
        <v>773</v>
      </c>
      <c r="CA2" s="159" t="s">
        <v>774</v>
      </c>
      <c r="CB2" s="159" t="s">
        <v>775</v>
      </c>
      <c r="CC2" s="159" t="s">
        <v>776</v>
      </c>
      <c r="CD2" s="162" t="s">
        <v>777</v>
      </c>
      <c r="CE2" s="162" t="s">
        <v>777</v>
      </c>
      <c r="CF2" s="162" t="s">
        <v>777</v>
      </c>
      <c r="CG2" s="159" t="s">
        <v>778</v>
      </c>
      <c r="CH2" s="157" t="s">
        <v>779</v>
      </c>
      <c r="CI2" s="159" t="s">
        <v>780</v>
      </c>
      <c r="CJ2" s="157" t="s">
        <v>781</v>
      </c>
      <c r="CK2" s="160" t="s">
        <v>782</v>
      </c>
      <c r="CL2" s="160" t="s">
        <v>632</v>
      </c>
      <c r="CM2" s="160" t="s">
        <v>1604</v>
      </c>
      <c r="CN2" s="157" t="s">
        <v>783</v>
      </c>
      <c r="CO2" s="160" t="s">
        <v>784</v>
      </c>
      <c r="CP2" s="160" t="s">
        <v>784</v>
      </c>
      <c r="CQ2" s="160" t="s">
        <v>785</v>
      </c>
      <c r="CR2" s="160" t="s">
        <v>786</v>
      </c>
      <c r="CS2" s="163" t="s">
        <v>787</v>
      </c>
      <c r="CT2" s="160" t="s">
        <v>788</v>
      </c>
      <c r="CU2" s="161" t="s">
        <v>789</v>
      </c>
      <c r="CV2" s="161" t="s">
        <v>790</v>
      </c>
      <c r="CW2" s="157" t="s">
        <v>791</v>
      </c>
      <c r="CX2" s="162" t="s">
        <v>792</v>
      </c>
      <c r="CY2" s="162" t="s">
        <v>793</v>
      </c>
      <c r="CZ2" s="160" t="s">
        <v>794</v>
      </c>
      <c r="DA2" s="160" t="s">
        <v>795</v>
      </c>
      <c r="DB2" s="160" t="s">
        <v>796</v>
      </c>
      <c r="DC2" s="159" t="s">
        <v>797</v>
      </c>
      <c r="DD2" s="162" t="s">
        <v>1605</v>
      </c>
      <c r="DE2" s="162" t="s">
        <v>798</v>
      </c>
      <c r="DF2" s="160" t="s">
        <v>799</v>
      </c>
      <c r="DG2" s="163" t="s">
        <v>800</v>
      </c>
      <c r="DH2" s="157" t="s">
        <v>142</v>
      </c>
      <c r="DI2" s="159" t="s">
        <v>801</v>
      </c>
      <c r="DJ2" s="159" t="s">
        <v>802</v>
      </c>
      <c r="DK2" s="160" t="s">
        <v>803</v>
      </c>
      <c r="DL2" s="157" t="s">
        <v>804</v>
      </c>
      <c r="DM2" s="159" t="s">
        <v>805</v>
      </c>
      <c r="DN2" s="162" t="s">
        <v>806</v>
      </c>
      <c r="DO2" s="157" t="s">
        <v>807</v>
      </c>
      <c r="DP2" s="160" t="s">
        <v>808</v>
      </c>
      <c r="DQ2" s="160" t="s">
        <v>809</v>
      </c>
      <c r="DR2" s="159" t="s">
        <v>810</v>
      </c>
      <c r="DS2" s="160" t="s">
        <v>811</v>
      </c>
      <c r="DT2" s="160" t="s">
        <v>812</v>
      </c>
      <c r="DU2" s="160" t="s">
        <v>813</v>
      </c>
      <c r="DV2" s="160" t="s">
        <v>814</v>
      </c>
      <c r="DW2" s="160" t="s">
        <v>815</v>
      </c>
      <c r="DX2" s="160" t="s">
        <v>1209</v>
      </c>
      <c r="DY2" s="160" t="s">
        <v>1210</v>
      </c>
      <c r="DZ2" s="160" t="s">
        <v>1211</v>
      </c>
      <c r="EA2" s="183" t="s">
        <v>1212</v>
      </c>
      <c r="EB2" s="183" t="s">
        <v>1213</v>
      </c>
      <c r="EC2" s="160" t="s">
        <v>1214</v>
      </c>
      <c r="ED2" s="194" t="s">
        <v>1606</v>
      </c>
      <c r="EE2" s="195" t="s">
        <v>798</v>
      </c>
      <c r="EF2" s="195" t="s">
        <v>1607</v>
      </c>
      <c r="EG2" s="195" t="s">
        <v>1608</v>
      </c>
      <c r="EH2" s="196" t="s">
        <v>1609</v>
      </c>
      <c r="EI2" s="195" t="s">
        <v>769</v>
      </c>
      <c r="EJ2" s="195" t="s">
        <v>1605</v>
      </c>
      <c r="EK2" s="195" t="s">
        <v>1610</v>
      </c>
      <c r="EL2" s="162" t="s">
        <v>1611</v>
      </c>
      <c r="EM2" s="162" t="s">
        <v>1612</v>
      </c>
      <c r="EN2" s="162" t="s">
        <v>1613</v>
      </c>
      <c r="EO2" s="195" t="s">
        <v>1605</v>
      </c>
      <c r="EP2" s="195" t="s">
        <v>1614</v>
      </c>
      <c r="EQ2" s="162" t="s">
        <v>767</v>
      </c>
      <c r="ER2" s="162" t="s">
        <v>767</v>
      </c>
    </row>
    <row r="3" spans="1:148">
      <c r="A3" s="165" t="s">
        <v>816</v>
      </c>
      <c r="B3" s="165" t="s">
        <v>817</v>
      </c>
      <c r="C3" s="165" t="s">
        <v>818</v>
      </c>
      <c r="D3" s="165" t="s">
        <v>819</v>
      </c>
      <c r="E3" s="165" t="s">
        <v>820</v>
      </c>
      <c r="F3" s="165" t="s">
        <v>821</v>
      </c>
      <c r="G3" s="165" t="s">
        <v>718</v>
      </c>
      <c r="H3" s="165" t="s">
        <v>822</v>
      </c>
      <c r="I3" s="165" t="s">
        <v>823</v>
      </c>
      <c r="J3" s="166">
        <v>1</v>
      </c>
      <c r="K3" s="165" t="s">
        <v>823</v>
      </c>
      <c r="L3" s="165" t="s">
        <v>824</v>
      </c>
      <c r="M3" s="165" t="s">
        <v>825</v>
      </c>
      <c r="N3" s="165" t="s">
        <v>823</v>
      </c>
      <c r="O3" s="165" t="s">
        <v>825</v>
      </c>
      <c r="P3" s="165" t="s">
        <v>826</v>
      </c>
      <c r="Q3" s="165" t="s">
        <v>827</v>
      </c>
      <c r="R3" s="165" t="s">
        <v>828</v>
      </c>
      <c r="S3" s="165" t="s">
        <v>829</v>
      </c>
      <c r="T3" s="165" t="s">
        <v>830</v>
      </c>
      <c r="U3" s="165" t="s">
        <v>831</v>
      </c>
      <c r="V3" s="165" t="s">
        <v>831</v>
      </c>
      <c r="W3" s="165" t="s">
        <v>832</v>
      </c>
      <c r="X3" s="165" t="s">
        <v>833</v>
      </c>
      <c r="Y3" s="165" t="s">
        <v>834</v>
      </c>
      <c r="Z3" s="165" t="s">
        <v>146</v>
      </c>
      <c r="AA3" s="165" t="s">
        <v>835</v>
      </c>
      <c r="AB3" s="165" t="s">
        <v>76</v>
      </c>
      <c r="AC3" s="165" t="s">
        <v>836</v>
      </c>
      <c r="AD3" s="167" t="s">
        <v>76</v>
      </c>
      <c r="AE3" s="165" t="s">
        <v>837</v>
      </c>
      <c r="AF3" s="168" t="s">
        <v>837</v>
      </c>
      <c r="AG3" s="169" t="s">
        <v>837</v>
      </c>
      <c r="AH3" s="165" t="s">
        <v>838</v>
      </c>
      <c r="AI3" s="165" t="s">
        <v>839</v>
      </c>
      <c r="AJ3" s="165" t="s">
        <v>840</v>
      </c>
      <c r="AK3" s="170" t="s">
        <v>841</v>
      </c>
      <c r="AL3" s="170" t="s">
        <v>842</v>
      </c>
      <c r="AM3" s="171" t="s">
        <v>843</v>
      </c>
      <c r="AN3" s="182" t="s">
        <v>72</v>
      </c>
      <c r="AO3" s="171" t="s">
        <v>844</v>
      </c>
      <c r="AP3" s="171" t="s">
        <v>845</v>
      </c>
      <c r="AQ3" s="169" t="s">
        <v>71</v>
      </c>
      <c r="AR3" s="169" t="s">
        <v>846</v>
      </c>
      <c r="AS3" s="165" t="s">
        <v>847</v>
      </c>
      <c r="AT3" s="165" t="s">
        <v>848</v>
      </c>
      <c r="AU3" s="169" t="s">
        <v>653</v>
      </c>
      <c r="AV3" s="164" t="s">
        <v>244</v>
      </c>
      <c r="AW3" s="172" t="s">
        <v>849</v>
      </c>
      <c r="AX3" s="165" t="s">
        <v>850</v>
      </c>
      <c r="AY3" s="165" t="s">
        <v>66</v>
      </c>
      <c r="AZ3" s="165" t="s">
        <v>851</v>
      </c>
      <c r="BA3" s="170" t="s">
        <v>852</v>
      </c>
      <c r="BB3" s="173" t="s">
        <v>853</v>
      </c>
      <c r="BC3" s="173" t="s">
        <v>854</v>
      </c>
      <c r="BD3" s="173" t="s">
        <v>855</v>
      </c>
      <c r="BE3" s="174" t="s">
        <v>856</v>
      </c>
      <c r="BF3" s="169" t="s">
        <v>238</v>
      </c>
      <c r="BG3" s="170" t="s">
        <v>857</v>
      </c>
      <c r="BH3" s="170" t="s">
        <v>858</v>
      </c>
      <c r="BI3" s="172" t="s">
        <v>767</v>
      </c>
      <c r="BJ3" s="175" t="s">
        <v>859</v>
      </c>
      <c r="BK3" s="172" t="s">
        <v>860</v>
      </c>
      <c r="BL3" s="165" t="s">
        <v>861</v>
      </c>
      <c r="BM3" s="169" t="s">
        <v>862</v>
      </c>
      <c r="BN3" s="169" t="s">
        <v>1615</v>
      </c>
      <c r="BO3" s="169" t="s">
        <v>863</v>
      </c>
      <c r="BP3" s="169" t="s">
        <v>864</v>
      </c>
      <c r="BQ3" s="169" t="s">
        <v>865</v>
      </c>
      <c r="BR3" s="165" t="s">
        <v>866</v>
      </c>
      <c r="BS3" s="169" t="s">
        <v>866</v>
      </c>
      <c r="BT3" s="169" t="s">
        <v>1228</v>
      </c>
      <c r="BU3" s="169" t="s">
        <v>867</v>
      </c>
      <c r="BV3" s="169" t="s">
        <v>868</v>
      </c>
      <c r="BW3" s="169" t="s">
        <v>869</v>
      </c>
      <c r="BX3" s="165" t="s">
        <v>870</v>
      </c>
      <c r="BY3" s="170" t="s">
        <v>871</v>
      </c>
      <c r="BZ3" s="175" t="s">
        <v>872</v>
      </c>
      <c r="CA3" s="170" t="s">
        <v>873</v>
      </c>
      <c r="CB3" s="170" t="s">
        <v>874</v>
      </c>
      <c r="CC3" s="170" t="s">
        <v>875</v>
      </c>
      <c r="CD3" s="173" t="s">
        <v>876</v>
      </c>
      <c r="CE3" s="173" t="s">
        <v>877</v>
      </c>
      <c r="CF3" s="173" t="s">
        <v>878</v>
      </c>
      <c r="CG3" s="170" t="s">
        <v>879</v>
      </c>
      <c r="CH3" s="165" t="s">
        <v>880</v>
      </c>
      <c r="CI3" s="170" t="s">
        <v>881</v>
      </c>
      <c r="CJ3" s="165" t="s">
        <v>882</v>
      </c>
      <c r="CK3" s="169" t="s">
        <v>883</v>
      </c>
      <c r="CL3" s="169" t="s">
        <v>884</v>
      </c>
      <c r="CM3" s="169" t="s">
        <v>244</v>
      </c>
      <c r="CN3" s="165" t="s">
        <v>244</v>
      </c>
      <c r="CO3" s="169" t="s">
        <v>885</v>
      </c>
      <c r="CP3" s="169" t="s">
        <v>886</v>
      </c>
      <c r="CQ3" s="169" t="s">
        <v>887</v>
      </c>
      <c r="CR3" s="169" t="s">
        <v>888</v>
      </c>
      <c r="CS3" s="179" t="s">
        <v>889</v>
      </c>
      <c r="CT3" s="169" t="s">
        <v>890</v>
      </c>
      <c r="CU3" s="171" t="s">
        <v>891</v>
      </c>
      <c r="CV3" s="171" t="s">
        <v>892</v>
      </c>
      <c r="CW3" s="165" t="s">
        <v>893</v>
      </c>
      <c r="CX3" s="173" t="s">
        <v>894</v>
      </c>
      <c r="CY3" s="173" t="s">
        <v>895</v>
      </c>
      <c r="CZ3" s="169" t="s">
        <v>896</v>
      </c>
      <c r="DA3" s="169" t="s">
        <v>897</v>
      </c>
      <c r="DB3" s="169" t="s">
        <v>898</v>
      </c>
      <c r="DC3" s="170" t="s">
        <v>899</v>
      </c>
      <c r="DD3" s="172" t="s">
        <v>1616</v>
      </c>
      <c r="DE3" s="172" t="s">
        <v>900</v>
      </c>
      <c r="DF3" s="169" t="s">
        <v>901</v>
      </c>
      <c r="DG3" s="175" t="s">
        <v>902</v>
      </c>
      <c r="DH3" s="165" t="s">
        <v>903</v>
      </c>
      <c r="DI3" s="170" t="s">
        <v>904</v>
      </c>
      <c r="DJ3" s="170" t="s">
        <v>905</v>
      </c>
      <c r="DK3" s="169" t="s">
        <v>906</v>
      </c>
      <c r="DL3" s="165" t="s">
        <v>907</v>
      </c>
      <c r="DM3" s="170" t="s">
        <v>908</v>
      </c>
      <c r="DN3" s="173" t="s">
        <v>909</v>
      </c>
      <c r="DO3" s="165" t="s">
        <v>910</v>
      </c>
      <c r="DP3" s="176">
        <v>100</v>
      </c>
      <c r="DQ3" s="176" t="s">
        <v>911</v>
      </c>
      <c r="DR3" s="170" t="s">
        <v>912</v>
      </c>
      <c r="DS3" s="169" t="s">
        <v>913</v>
      </c>
      <c r="DT3" s="169" t="s">
        <v>914</v>
      </c>
      <c r="DU3" s="169" t="s">
        <v>915</v>
      </c>
      <c r="DV3" s="169" t="s">
        <v>916</v>
      </c>
      <c r="DW3" s="169" t="s">
        <v>917</v>
      </c>
      <c r="DX3" s="169" t="s">
        <v>1215</v>
      </c>
      <c r="DY3" s="169" t="s">
        <v>1216</v>
      </c>
      <c r="DZ3" s="169" t="s">
        <v>1217</v>
      </c>
      <c r="EA3" s="169" t="s">
        <v>1218</v>
      </c>
      <c r="EB3" s="169" t="s">
        <v>1219</v>
      </c>
      <c r="EC3" t="s">
        <v>1220</v>
      </c>
      <c r="ED3" s="169" t="s">
        <v>1617</v>
      </c>
      <c r="EE3" s="164" t="s">
        <v>1618</v>
      </c>
      <c r="EF3" s="164" t="s">
        <v>1619</v>
      </c>
      <c r="EG3" t="s">
        <v>1620</v>
      </c>
      <c r="EH3" t="s">
        <v>1621</v>
      </c>
      <c r="EI3" s="164" t="s">
        <v>1622</v>
      </c>
      <c r="EJ3" s="164" t="s">
        <v>883</v>
      </c>
      <c r="EK3" s="164" t="s">
        <v>1623</v>
      </c>
      <c r="EL3" s="174" t="s">
        <v>856</v>
      </c>
      <c r="EM3" s="174" t="s">
        <v>1624</v>
      </c>
      <c r="EN3" s="174" t="s">
        <v>1625</v>
      </c>
      <c r="EO3" s="174" t="s">
        <v>883</v>
      </c>
      <c r="EP3" s="172" t="s">
        <v>1626</v>
      </c>
      <c r="EQ3" s="172" t="s">
        <v>1627</v>
      </c>
      <c r="ER3" s="164" t="s">
        <v>1628</v>
      </c>
    </row>
    <row r="4" spans="1:148">
      <c r="A4" s="165" t="s">
        <v>918</v>
      </c>
      <c r="B4" s="165" t="s">
        <v>919</v>
      </c>
      <c r="C4" s="165"/>
      <c r="D4" s="165" t="s">
        <v>920</v>
      </c>
      <c r="E4" s="165" t="s">
        <v>921</v>
      </c>
      <c r="F4" s="165" t="s">
        <v>922</v>
      </c>
      <c r="G4" s="165" t="s">
        <v>923</v>
      </c>
      <c r="H4" s="165" t="s">
        <v>924</v>
      </c>
      <c r="I4" s="165" t="s">
        <v>925</v>
      </c>
      <c r="J4" s="166" t="s">
        <v>926</v>
      </c>
      <c r="K4" s="165" t="s">
        <v>825</v>
      </c>
      <c r="L4" s="165" t="s">
        <v>927</v>
      </c>
      <c r="M4" s="165" t="s">
        <v>928</v>
      </c>
      <c r="N4" s="165" t="s">
        <v>825</v>
      </c>
      <c r="O4" s="165" t="s">
        <v>928</v>
      </c>
      <c r="P4" s="165" t="s">
        <v>929</v>
      </c>
      <c r="Q4" s="165" t="s">
        <v>930</v>
      </c>
      <c r="R4" s="165"/>
      <c r="S4" s="165" t="s">
        <v>931</v>
      </c>
      <c r="T4" s="165" t="s">
        <v>932</v>
      </c>
      <c r="U4" s="165" t="s">
        <v>933</v>
      </c>
      <c r="V4" s="165" t="s">
        <v>933</v>
      </c>
      <c r="W4" s="165" t="s">
        <v>934</v>
      </c>
      <c r="X4" s="165" t="s">
        <v>935</v>
      </c>
      <c r="Y4" s="165" t="s">
        <v>936</v>
      </c>
      <c r="Z4" s="165" t="s">
        <v>151</v>
      </c>
      <c r="AA4" s="165" t="s">
        <v>937</v>
      </c>
      <c r="AB4" s="165"/>
      <c r="AC4" s="165" t="s">
        <v>938</v>
      </c>
      <c r="AD4" s="167"/>
      <c r="AE4" s="165"/>
      <c r="AF4" s="168" t="s">
        <v>939</v>
      </c>
      <c r="AG4" s="169" t="s">
        <v>939</v>
      </c>
      <c r="AH4" s="165" t="s">
        <v>71</v>
      </c>
      <c r="AI4" s="165" t="s">
        <v>940</v>
      </c>
      <c r="AJ4" s="165" t="s">
        <v>941</v>
      </c>
      <c r="AK4" s="170" t="s">
        <v>942</v>
      </c>
      <c r="AL4" s="170" t="s">
        <v>943</v>
      </c>
      <c r="AM4" s="171" t="s">
        <v>944</v>
      </c>
      <c r="AN4" s="182" t="s">
        <v>73</v>
      </c>
      <c r="AO4" s="171" t="s">
        <v>945</v>
      </c>
      <c r="AP4" s="171" t="s">
        <v>946</v>
      </c>
      <c r="AQ4" s="169"/>
      <c r="AR4" s="169" t="s">
        <v>947</v>
      </c>
      <c r="AS4" s="165"/>
      <c r="AT4" s="165" t="s">
        <v>948</v>
      </c>
      <c r="AU4" s="169"/>
      <c r="AV4" s="164" t="s">
        <v>246</v>
      </c>
      <c r="AW4" s="172" t="s">
        <v>949</v>
      </c>
      <c r="AX4" s="165" t="s">
        <v>950</v>
      </c>
      <c r="AY4" s="165" t="s">
        <v>67</v>
      </c>
      <c r="AZ4" s="165" t="s">
        <v>951</v>
      </c>
      <c r="BA4" s="170"/>
      <c r="BB4" s="173" t="s">
        <v>952</v>
      </c>
      <c r="BC4" s="173" t="s">
        <v>953</v>
      </c>
      <c r="BD4" s="173" t="s">
        <v>954</v>
      </c>
      <c r="BE4" s="172" t="s">
        <v>955</v>
      </c>
      <c r="BF4" s="169" t="s">
        <v>1221</v>
      </c>
      <c r="BG4" s="170" t="s">
        <v>956</v>
      </c>
      <c r="BH4" s="170" t="s">
        <v>957</v>
      </c>
      <c r="BI4" s="172" t="s">
        <v>958</v>
      </c>
      <c r="BJ4" s="175" t="s">
        <v>959</v>
      </c>
      <c r="BK4" s="172" t="s">
        <v>960</v>
      </c>
      <c r="BL4" s="165"/>
      <c r="BM4" s="169" t="s">
        <v>961</v>
      </c>
      <c r="BN4" s="169" t="s">
        <v>961</v>
      </c>
      <c r="BO4" s="169" t="s">
        <v>961</v>
      </c>
      <c r="BP4" s="169" t="s">
        <v>961</v>
      </c>
      <c r="BQ4" s="169" t="s">
        <v>961</v>
      </c>
      <c r="BR4" s="165" t="s">
        <v>961</v>
      </c>
      <c r="BS4" s="169" t="s">
        <v>962</v>
      </c>
      <c r="BT4" s="169" t="s">
        <v>1229</v>
      </c>
      <c r="BU4" s="169" t="s">
        <v>961</v>
      </c>
      <c r="BV4" s="169" t="s">
        <v>961</v>
      </c>
      <c r="BW4" s="169" t="s">
        <v>961</v>
      </c>
      <c r="BX4" s="165" t="s">
        <v>963</v>
      </c>
      <c r="BY4" s="170"/>
      <c r="BZ4" s="175" t="s">
        <v>964</v>
      </c>
      <c r="CA4" s="170" t="s">
        <v>965</v>
      </c>
      <c r="CB4" s="170" t="s">
        <v>966</v>
      </c>
      <c r="CC4" s="170"/>
      <c r="CD4" s="173"/>
      <c r="CE4" s="173"/>
      <c r="CF4" s="173"/>
      <c r="CG4" s="170" t="s">
        <v>967</v>
      </c>
      <c r="CH4" s="165" t="s">
        <v>968</v>
      </c>
      <c r="CI4" s="170" t="s">
        <v>969</v>
      </c>
      <c r="CJ4" s="165" t="s">
        <v>970</v>
      </c>
      <c r="CK4" s="169" t="s">
        <v>71</v>
      </c>
      <c r="CL4" s="169" t="s">
        <v>971</v>
      </c>
      <c r="CM4" s="169" t="s">
        <v>246</v>
      </c>
      <c r="CN4" s="165" t="s">
        <v>246</v>
      </c>
      <c r="CO4" s="169" t="s">
        <v>972</v>
      </c>
      <c r="CP4" s="169" t="s">
        <v>973</v>
      </c>
      <c r="CQ4" s="169" t="s">
        <v>974</v>
      </c>
      <c r="CR4" s="169" t="s">
        <v>975</v>
      </c>
      <c r="CS4" s="179" t="s">
        <v>976</v>
      </c>
      <c r="CT4" s="169"/>
      <c r="CU4" s="171" t="s">
        <v>977</v>
      </c>
      <c r="CV4" s="171"/>
      <c r="CW4" s="165" t="s">
        <v>978</v>
      </c>
      <c r="CX4" s="173" t="s">
        <v>979</v>
      </c>
      <c r="CY4" s="173"/>
      <c r="CZ4" s="169" t="s">
        <v>980</v>
      </c>
      <c r="DA4" s="169" t="s">
        <v>981</v>
      </c>
      <c r="DB4" s="169" t="s">
        <v>982</v>
      </c>
      <c r="DC4" s="170" t="s">
        <v>983</v>
      </c>
      <c r="DD4" s="172" t="s">
        <v>1629</v>
      </c>
      <c r="DE4" s="172" t="s">
        <v>791</v>
      </c>
      <c r="DF4" s="169" t="s">
        <v>984</v>
      </c>
      <c r="DG4" s="175" t="s">
        <v>893</v>
      </c>
      <c r="DH4" s="165" t="s">
        <v>969</v>
      </c>
      <c r="DI4" s="170" t="s">
        <v>985</v>
      </c>
      <c r="DJ4" s="170" t="s">
        <v>986</v>
      </c>
      <c r="DK4" s="169" t="s">
        <v>987</v>
      </c>
      <c r="DL4" s="165" t="s">
        <v>988</v>
      </c>
      <c r="DM4" s="170" t="s">
        <v>989</v>
      </c>
      <c r="DN4" s="173" t="s">
        <v>990</v>
      </c>
      <c r="DO4" s="165" t="s">
        <v>991</v>
      </c>
      <c r="DP4" s="176">
        <v>900</v>
      </c>
      <c r="DQ4" s="176" t="s">
        <v>992</v>
      </c>
      <c r="DR4" s="170"/>
      <c r="DS4" s="169" t="s">
        <v>993</v>
      </c>
      <c r="DT4" s="169" t="s">
        <v>994</v>
      </c>
      <c r="DU4" s="169" t="s">
        <v>995</v>
      </c>
      <c r="DV4" s="169" t="s">
        <v>996</v>
      </c>
      <c r="DW4" s="169" t="s">
        <v>997</v>
      </c>
      <c r="DX4" s="169" t="s">
        <v>1222</v>
      </c>
      <c r="DY4" s="169" t="s">
        <v>1223</v>
      </c>
      <c r="DZ4" s="169"/>
      <c r="EA4" s="169" t="s">
        <v>1224</v>
      </c>
      <c r="EB4" s="169" t="s">
        <v>1225</v>
      </c>
      <c r="EC4" t="s">
        <v>1630</v>
      </c>
      <c r="ED4" s="169" t="s">
        <v>1631</v>
      </c>
      <c r="EE4" s="164" t="s">
        <v>1632</v>
      </c>
      <c r="EF4" s="164" t="s">
        <v>1633</v>
      </c>
      <c r="EG4"/>
      <c r="EH4"/>
      <c r="EI4" s="164" t="s">
        <v>1634</v>
      </c>
      <c r="EJ4" s="164" t="s">
        <v>1635</v>
      </c>
      <c r="EK4" s="164" t="s">
        <v>1636</v>
      </c>
      <c r="EL4" s="172" t="s">
        <v>955</v>
      </c>
      <c r="EM4" s="172" t="s">
        <v>1637</v>
      </c>
      <c r="EN4" s="172"/>
      <c r="EO4" s="172" t="s">
        <v>71</v>
      </c>
      <c r="EQ4" s="172" t="s">
        <v>1638</v>
      </c>
      <c r="ER4" s="164" t="s">
        <v>1639</v>
      </c>
    </row>
    <row r="5" spans="1:148">
      <c r="A5" s="165" t="s">
        <v>998</v>
      </c>
      <c r="B5" s="165" t="s">
        <v>999</v>
      </c>
      <c r="C5" s="165"/>
      <c r="D5" s="165"/>
      <c r="E5" s="165" t="s">
        <v>1000</v>
      </c>
      <c r="F5" s="165"/>
      <c r="G5" s="165"/>
      <c r="H5" s="165" t="s">
        <v>1001</v>
      </c>
      <c r="I5" s="165" t="s">
        <v>1002</v>
      </c>
      <c r="J5" s="166">
        <v>2</v>
      </c>
      <c r="K5" s="165" t="s">
        <v>1003</v>
      </c>
      <c r="L5" s="165" t="s">
        <v>1004</v>
      </c>
      <c r="M5" s="165" t="s">
        <v>1005</v>
      </c>
      <c r="N5" s="165" t="s">
        <v>1003</v>
      </c>
      <c r="O5" s="165" t="s">
        <v>1005</v>
      </c>
      <c r="P5" s="165" t="s">
        <v>1006</v>
      </c>
      <c r="Q5" s="165" t="s">
        <v>1007</v>
      </c>
      <c r="R5" s="165"/>
      <c r="S5" s="165" t="s">
        <v>1008</v>
      </c>
      <c r="T5" s="165"/>
      <c r="U5" s="165" t="s">
        <v>1009</v>
      </c>
      <c r="V5" s="165" t="s">
        <v>1010</v>
      </c>
      <c r="W5" s="165" t="s">
        <v>1011</v>
      </c>
      <c r="X5" s="165" t="s">
        <v>1012</v>
      </c>
      <c r="Y5" s="165" t="s">
        <v>987</v>
      </c>
      <c r="Z5" s="165" t="s">
        <v>157</v>
      </c>
      <c r="AA5" s="165"/>
      <c r="AB5" s="165"/>
      <c r="AC5" s="165" t="s">
        <v>1013</v>
      </c>
      <c r="AD5" s="167"/>
      <c r="AE5" s="165"/>
      <c r="AF5" s="168" t="s">
        <v>1014</v>
      </c>
      <c r="AG5" s="169" t="s">
        <v>1015</v>
      </c>
      <c r="AH5" s="165"/>
      <c r="AI5" s="165" t="s">
        <v>1016</v>
      </c>
      <c r="AJ5" s="165" t="s">
        <v>1017</v>
      </c>
      <c r="AK5" s="170"/>
      <c r="AL5" s="170" t="s">
        <v>1018</v>
      </c>
      <c r="AM5" s="171" t="s">
        <v>1019</v>
      </c>
      <c r="AN5" s="182" t="s">
        <v>74</v>
      </c>
      <c r="AO5" s="171" t="s">
        <v>1020</v>
      </c>
      <c r="AP5" s="171"/>
      <c r="AQ5" s="169"/>
      <c r="AR5" s="169" t="s">
        <v>1012</v>
      </c>
      <c r="AS5" s="165"/>
      <c r="AT5" s="165" t="s">
        <v>1021</v>
      </c>
      <c r="AU5" s="169"/>
      <c r="AV5" s="164" t="s">
        <v>248</v>
      </c>
      <c r="AW5" s="172"/>
      <c r="AX5" s="165"/>
      <c r="AY5" s="165" t="s">
        <v>68</v>
      </c>
      <c r="AZ5" s="165" t="s">
        <v>1022</v>
      </c>
      <c r="BA5" s="170"/>
      <c r="BB5" s="173" t="s">
        <v>1023</v>
      </c>
      <c r="BC5" s="173" t="s">
        <v>1024</v>
      </c>
      <c r="BD5" s="173" t="s">
        <v>1025</v>
      </c>
      <c r="BE5" s="172" t="s">
        <v>1026</v>
      </c>
      <c r="BF5" s="169" t="s">
        <v>242</v>
      </c>
      <c r="BG5" s="170" t="s">
        <v>1027</v>
      </c>
      <c r="BH5" s="170"/>
      <c r="BI5" s="172" t="s">
        <v>762</v>
      </c>
      <c r="BJ5" s="177"/>
      <c r="BK5" s="172" t="s">
        <v>1028</v>
      </c>
      <c r="BL5" s="165"/>
      <c r="BM5" s="169" t="s">
        <v>1029</v>
      </c>
      <c r="BN5" s="169" t="s">
        <v>1029</v>
      </c>
      <c r="BO5" s="169" t="s">
        <v>1029</v>
      </c>
      <c r="BP5" s="169" t="s">
        <v>1029</v>
      </c>
      <c r="BQ5" s="169" t="s">
        <v>1029</v>
      </c>
      <c r="BR5" s="165" t="s">
        <v>1030</v>
      </c>
      <c r="BS5" s="169"/>
      <c r="BT5" s="169" t="s">
        <v>961</v>
      </c>
      <c r="BU5" s="169" t="s">
        <v>1029</v>
      </c>
      <c r="BV5" s="169" t="s">
        <v>1029</v>
      </c>
      <c r="BW5" s="169" t="s">
        <v>1029</v>
      </c>
      <c r="BX5" s="165" t="s">
        <v>1031</v>
      </c>
      <c r="BY5" s="170"/>
      <c r="BZ5" s="175" t="s">
        <v>1001</v>
      </c>
      <c r="CA5" s="170" t="s">
        <v>1032</v>
      </c>
      <c r="CB5" s="170"/>
      <c r="CC5" s="170"/>
      <c r="CD5" s="173"/>
      <c r="CE5" s="173"/>
      <c r="CF5" s="173"/>
      <c r="CG5" s="170" t="s">
        <v>1033</v>
      </c>
      <c r="CH5" s="165" t="s">
        <v>1034</v>
      </c>
      <c r="CI5" s="170" t="s">
        <v>1035</v>
      </c>
      <c r="CJ5" s="165"/>
      <c r="CK5" s="169"/>
      <c r="CL5" s="169" t="s">
        <v>660</v>
      </c>
      <c r="CM5" s="169" t="s">
        <v>248</v>
      </c>
      <c r="CN5" s="165" t="s">
        <v>248</v>
      </c>
      <c r="CO5" s="169" t="s">
        <v>1036</v>
      </c>
      <c r="CP5" s="169" t="s">
        <v>1037</v>
      </c>
      <c r="CQ5" s="169"/>
      <c r="CR5" s="169"/>
      <c r="CS5" s="179" t="s">
        <v>1038</v>
      </c>
      <c r="CT5" s="169"/>
      <c r="CU5" s="171" t="s">
        <v>1039</v>
      </c>
      <c r="CV5" s="171"/>
      <c r="CW5" s="165" t="s">
        <v>1040</v>
      </c>
      <c r="CX5" s="173"/>
      <c r="CY5" s="173"/>
      <c r="CZ5" s="169" t="s">
        <v>1041</v>
      </c>
      <c r="DA5" s="169" t="s">
        <v>1042</v>
      </c>
      <c r="DB5" s="169" t="s">
        <v>1043</v>
      </c>
      <c r="DC5" s="170"/>
      <c r="DD5" s="172" t="s">
        <v>1640</v>
      </c>
      <c r="DE5" s="172" t="s">
        <v>1045</v>
      </c>
      <c r="DF5" s="169" t="s">
        <v>1046</v>
      </c>
      <c r="DG5" s="175"/>
      <c r="DH5" s="165" t="s">
        <v>1035</v>
      </c>
      <c r="DI5" s="170" t="s">
        <v>1047</v>
      </c>
      <c r="DJ5" s="170"/>
      <c r="DK5" s="169" t="s">
        <v>1048</v>
      </c>
      <c r="DL5" s="165"/>
      <c r="DM5" s="170" t="s">
        <v>1049</v>
      </c>
      <c r="DN5" s="173"/>
      <c r="DO5" s="165" t="s">
        <v>1050</v>
      </c>
      <c r="DP5" s="176">
        <v>5000</v>
      </c>
      <c r="DQ5" s="176"/>
      <c r="DR5" s="170"/>
      <c r="DS5" s="169" t="s">
        <v>1051</v>
      </c>
      <c r="DT5" s="169"/>
      <c r="DU5" s="169" t="s">
        <v>1052</v>
      </c>
      <c r="DV5" s="169" t="s">
        <v>1053</v>
      </c>
      <c r="EB5" s="164" t="s">
        <v>1226</v>
      </c>
      <c r="EC5" t="s">
        <v>1641</v>
      </c>
      <c r="ED5"/>
      <c r="EF5" s="164" t="s">
        <v>1642</v>
      </c>
      <c r="EG5"/>
      <c r="EH5"/>
      <c r="EI5"/>
      <c r="EJ5" t="s">
        <v>71</v>
      </c>
      <c r="EK5" s="164" t="s">
        <v>1643</v>
      </c>
      <c r="EL5" s="172"/>
      <c r="EM5" s="172" t="s">
        <v>1644</v>
      </c>
      <c r="EN5" s="172"/>
      <c r="EO5" s="172" t="s">
        <v>1044</v>
      </c>
      <c r="EQ5" t="s">
        <v>1645</v>
      </c>
      <c r="ER5" s="164" t="s">
        <v>1646</v>
      </c>
    </row>
    <row r="6" spans="1:148">
      <c r="A6" s="165" t="s">
        <v>1054</v>
      </c>
      <c r="B6" s="165" t="s">
        <v>1055</v>
      </c>
      <c r="C6" s="165"/>
      <c r="D6" s="165"/>
      <c r="E6" s="165" t="s">
        <v>1056</v>
      </c>
      <c r="F6" s="165"/>
      <c r="G6" s="165"/>
      <c r="H6" s="165" t="s">
        <v>1057</v>
      </c>
      <c r="I6" s="165" t="s">
        <v>1058</v>
      </c>
      <c r="J6" s="166">
        <v>3</v>
      </c>
      <c r="K6" s="165" t="s">
        <v>1059</v>
      </c>
      <c r="L6" s="165" t="s">
        <v>1060</v>
      </c>
      <c r="M6" s="165" t="s">
        <v>1061</v>
      </c>
      <c r="N6" s="165" t="s">
        <v>1058</v>
      </c>
      <c r="O6" s="165" t="s">
        <v>648</v>
      </c>
      <c r="P6" s="165" t="s">
        <v>1041</v>
      </c>
      <c r="Q6" s="165" t="s">
        <v>1041</v>
      </c>
      <c r="R6" s="165"/>
      <c r="S6" s="165" t="s">
        <v>1062</v>
      </c>
      <c r="T6" s="165"/>
      <c r="U6" s="165" t="s">
        <v>1010</v>
      </c>
      <c r="V6" s="165"/>
      <c r="W6" s="165"/>
      <c r="X6" s="165" t="s">
        <v>1063</v>
      </c>
      <c r="Y6" s="165"/>
      <c r="Z6" s="165"/>
      <c r="AA6" s="165"/>
      <c r="AB6" s="165"/>
      <c r="AC6" s="165"/>
      <c r="AD6" s="167"/>
      <c r="AE6" s="165"/>
      <c r="AF6" s="168"/>
      <c r="AG6" s="169" t="s">
        <v>1064</v>
      </c>
      <c r="AH6" s="165"/>
      <c r="AI6" s="165"/>
      <c r="AJ6" s="165" t="s">
        <v>1065</v>
      </c>
      <c r="AK6" s="170"/>
      <c r="AL6" s="170"/>
      <c r="AM6" s="178"/>
      <c r="AN6" s="182"/>
      <c r="AO6" s="171"/>
      <c r="AP6" s="171"/>
      <c r="AQ6" s="169"/>
      <c r="AR6" s="169" t="s">
        <v>1063</v>
      </c>
      <c r="AS6" s="165"/>
      <c r="AT6" s="165" t="s">
        <v>1066</v>
      </c>
      <c r="AU6" s="169"/>
      <c r="AV6" s="164" t="s">
        <v>250</v>
      </c>
      <c r="AW6" s="172"/>
      <c r="AX6" s="165"/>
      <c r="AY6" s="165" t="s">
        <v>604</v>
      </c>
      <c r="AZ6" s="165" t="s">
        <v>1067</v>
      </c>
      <c r="BA6" s="170"/>
      <c r="BB6" s="173"/>
      <c r="BC6" s="173"/>
      <c r="BD6" s="173" t="s">
        <v>1068</v>
      </c>
      <c r="BE6" s="172"/>
      <c r="BF6" s="169" t="s">
        <v>1093</v>
      </c>
      <c r="BG6" s="170"/>
      <c r="BH6" s="170"/>
      <c r="BI6" s="172"/>
      <c r="BJ6" s="177"/>
      <c r="BK6" s="172" t="s">
        <v>1069</v>
      </c>
      <c r="BL6" s="165"/>
      <c r="BM6" s="169"/>
      <c r="BN6" s="169"/>
      <c r="BO6" s="169"/>
      <c r="BP6" s="169"/>
      <c r="BQ6" s="169"/>
      <c r="BR6" s="165"/>
      <c r="BS6" s="169"/>
      <c r="BT6" s="169" t="s">
        <v>1029</v>
      </c>
      <c r="BU6" s="169"/>
      <c r="BV6" s="169"/>
      <c r="BW6" s="165"/>
      <c r="BX6" s="165"/>
      <c r="BY6" s="170"/>
      <c r="BZ6" s="175" t="s">
        <v>1057</v>
      </c>
      <c r="CA6" s="170"/>
      <c r="CB6" s="170"/>
      <c r="CC6" s="170"/>
      <c r="CD6" s="173"/>
      <c r="CE6" s="173"/>
      <c r="CF6" s="173"/>
      <c r="CG6" s="170" t="s">
        <v>1070</v>
      </c>
      <c r="CH6" s="165" t="s">
        <v>1071</v>
      </c>
      <c r="CI6" s="170" t="s">
        <v>1072</v>
      </c>
      <c r="CJ6" s="165"/>
      <c r="CK6" s="169"/>
      <c r="CL6" s="169" t="s">
        <v>662</v>
      </c>
      <c r="CM6" s="169" t="s">
        <v>250</v>
      </c>
      <c r="CN6" s="165" t="s">
        <v>250</v>
      </c>
      <c r="CO6" s="169" t="s">
        <v>1073</v>
      </c>
      <c r="CP6" s="169" t="s">
        <v>1074</v>
      </c>
      <c r="CQ6" s="169"/>
      <c r="CR6" s="169"/>
      <c r="CS6" s="179" t="s">
        <v>1075</v>
      </c>
      <c r="CT6" s="169"/>
      <c r="CU6" s="171"/>
      <c r="CV6" s="171"/>
      <c r="CW6" s="165"/>
      <c r="CX6" s="173"/>
      <c r="CY6" s="173"/>
      <c r="CZ6" s="169" t="s">
        <v>1076</v>
      </c>
      <c r="DA6" s="169"/>
      <c r="DB6" s="169"/>
      <c r="DC6" s="170"/>
      <c r="DD6" s="172"/>
      <c r="DE6" s="172"/>
      <c r="DF6" s="169" t="s">
        <v>1077</v>
      </c>
      <c r="DG6" s="175"/>
      <c r="DH6" s="165" t="s">
        <v>1072</v>
      </c>
      <c r="DI6" s="170" t="s">
        <v>1078</v>
      </c>
      <c r="DJ6" s="170"/>
      <c r="DK6" s="169"/>
      <c r="DL6" s="165"/>
      <c r="DM6" s="170"/>
      <c r="DN6" s="173"/>
      <c r="DO6" s="165"/>
      <c r="DP6" s="176" t="s">
        <v>653</v>
      </c>
      <c r="DQ6" s="176"/>
      <c r="DR6" s="170"/>
      <c r="DS6" s="169" t="s">
        <v>1079</v>
      </c>
      <c r="DT6" s="169"/>
      <c r="DU6" s="169"/>
      <c r="DV6" s="169" t="s">
        <v>1080</v>
      </c>
      <c r="EB6" s="164" t="s">
        <v>1227</v>
      </c>
      <c r="EG6"/>
      <c r="EH6"/>
      <c r="EJ6" s="164" t="s">
        <v>1647</v>
      </c>
      <c r="EK6" s="164" t="s">
        <v>1648</v>
      </c>
      <c r="EL6" s="172"/>
      <c r="EM6" s="172"/>
      <c r="EN6" s="172"/>
      <c r="EO6" s="172"/>
      <c r="EQ6" t="s">
        <v>1649</v>
      </c>
      <c r="ER6" s="164" t="s">
        <v>1650</v>
      </c>
    </row>
    <row r="7" spans="1:148">
      <c r="A7" s="165" t="s">
        <v>1081</v>
      </c>
      <c r="B7" s="165"/>
      <c r="C7" s="165"/>
      <c r="D7" s="165"/>
      <c r="E7" s="165"/>
      <c r="F7" s="165"/>
      <c r="G7" s="165"/>
      <c r="H7" s="165"/>
      <c r="I7" s="165" t="s">
        <v>1082</v>
      </c>
      <c r="J7" s="166">
        <v>4</v>
      </c>
      <c r="K7" s="165" t="s">
        <v>1058</v>
      </c>
      <c r="L7" s="165" t="s">
        <v>1005</v>
      </c>
      <c r="M7" s="165" t="s">
        <v>1083</v>
      </c>
      <c r="N7" s="165" t="s">
        <v>1083</v>
      </c>
      <c r="O7" s="165" t="s">
        <v>655</v>
      </c>
      <c r="P7" s="165" t="s">
        <v>1084</v>
      </c>
      <c r="Q7" s="165" t="s">
        <v>1085</v>
      </c>
      <c r="R7" s="165"/>
      <c r="S7" s="165" t="s">
        <v>1086</v>
      </c>
      <c r="T7" s="165"/>
      <c r="U7" s="165" t="s">
        <v>1087</v>
      </c>
      <c r="V7" s="165"/>
      <c r="W7" s="165"/>
      <c r="X7" s="165" t="s">
        <v>1088</v>
      </c>
      <c r="Y7" s="165"/>
      <c r="Z7" s="165"/>
      <c r="AA7" s="165"/>
      <c r="AB7" s="165"/>
      <c r="AC7" s="165"/>
      <c r="AD7" s="167"/>
      <c r="AE7" s="165"/>
      <c r="AF7" s="168"/>
      <c r="AG7" s="169"/>
      <c r="AH7" s="165"/>
      <c r="AI7" s="165"/>
      <c r="AJ7" s="165" t="s">
        <v>1089</v>
      </c>
      <c r="AK7" s="170"/>
      <c r="AL7" s="170"/>
      <c r="AM7" s="178"/>
      <c r="AN7" s="182"/>
      <c r="AO7" s="171"/>
      <c r="AP7" s="171"/>
      <c r="AQ7" s="169"/>
      <c r="AR7" s="169" t="s">
        <v>1088</v>
      </c>
      <c r="AS7" s="165"/>
      <c r="AT7" s="165" t="s">
        <v>1090</v>
      </c>
      <c r="AU7" s="169"/>
      <c r="AV7" s="164" t="s">
        <v>242</v>
      </c>
      <c r="AW7" s="172"/>
      <c r="AX7" s="165"/>
      <c r="AY7" s="165" t="s">
        <v>605</v>
      </c>
      <c r="AZ7" s="165" t="s">
        <v>1091</v>
      </c>
      <c r="BA7" s="170"/>
      <c r="BB7" s="173"/>
      <c r="BC7" s="173"/>
      <c r="BD7" s="173" t="s">
        <v>1092</v>
      </c>
      <c r="BE7" s="172"/>
      <c r="BF7" s="169"/>
      <c r="BG7" s="170"/>
      <c r="BH7" s="170"/>
      <c r="BI7" s="172"/>
      <c r="BJ7" s="177"/>
      <c r="BK7" s="172" t="s">
        <v>1094</v>
      </c>
      <c r="BL7" s="165"/>
      <c r="BM7" s="169"/>
      <c r="BN7" s="169"/>
      <c r="BO7" s="169"/>
      <c r="BP7" s="169"/>
      <c r="BQ7" s="169"/>
      <c r="BR7" s="165"/>
      <c r="BS7" s="169"/>
      <c r="BT7" s="169"/>
      <c r="BU7" s="169"/>
      <c r="BV7" s="169"/>
      <c r="BW7" s="165"/>
      <c r="BX7" s="165"/>
      <c r="BY7" s="170"/>
      <c r="BZ7" s="175"/>
      <c r="CA7" s="170"/>
      <c r="CB7" s="170"/>
      <c r="CC7" s="170"/>
      <c r="CD7" s="173"/>
      <c r="CE7" s="173"/>
      <c r="CF7" s="173"/>
      <c r="CG7" s="170" t="s">
        <v>1095</v>
      </c>
      <c r="CH7" s="165"/>
      <c r="CI7" s="170"/>
      <c r="CJ7" s="165"/>
      <c r="CK7" s="169"/>
      <c r="CL7" s="169" t="s">
        <v>1096</v>
      </c>
      <c r="CM7" s="169" t="s">
        <v>242</v>
      </c>
      <c r="CN7" s="165" t="s">
        <v>242</v>
      </c>
      <c r="CO7" s="169" t="s">
        <v>1097</v>
      </c>
      <c r="CP7" s="169" t="s">
        <v>1098</v>
      </c>
      <c r="CQ7" s="169"/>
      <c r="CR7" s="169"/>
      <c r="CS7" s="179" t="s">
        <v>1099</v>
      </c>
      <c r="CT7" s="169"/>
      <c r="CU7" s="171"/>
      <c r="CV7" s="171"/>
      <c r="CW7" s="165"/>
      <c r="CX7" s="173"/>
      <c r="CY7" s="173"/>
      <c r="CZ7" s="169" t="s">
        <v>1100</v>
      </c>
      <c r="DA7" s="169"/>
      <c r="DB7" s="169"/>
      <c r="DC7" s="170"/>
      <c r="DD7" s="172"/>
      <c r="DE7" s="172"/>
      <c r="DF7" s="169" t="s">
        <v>1101</v>
      </c>
      <c r="DG7" s="175"/>
      <c r="DH7" s="165"/>
      <c r="DI7" s="170"/>
      <c r="DJ7" s="170"/>
      <c r="DK7" s="169"/>
      <c r="DL7" s="165"/>
      <c r="DM7" s="170"/>
      <c r="DN7" s="173"/>
      <c r="DO7" s="165"/>
      <c r="DP7" s="176"/>
      <c r="DQ7" s="176"/>
      <c r="DR7" s="170"/>
      <c r="DS7" s="169" t="s">
        <v>1102</v>
      </c>
      <c r="DT7" s="169"/>
      <c r="DU7" s="169"/>
      <c r="DV7" s="169" t="s">
        <v>648</v>
      </c>
      <c r="EG7"/>
      <c r="EH7"/>
      <c r="EK7" s="164" t="s">
        <v>1651</v>
      </c>
      <c r="EL7" s="172"/>
      <c r="EM7" s="172"/>
      <c r="EN7" s="172"/>
      <c r="EO7" s="172"/>
      <c r="EQ7" s="172" t="s">
        <v>1652</v>
      </c>
      <c r="ER7" s="164" t="s">
        <v>1653</v>
      </c>
    </row>
    <row r="8" spans="1:148">
      <c r="A8" s="165" t="s">
        <v>1103</v>
      </c>
      <c r="B8" s="165"/>
      <c r="C8" s="165"/>
      <c r="D8" s="165"/>
      <c r="E8" s="165"/>
      <c r="F8" s="165"/>
      <c r="G8" s="165"/>
      <c r="H8" s="165"/>
      <c r="I8" s="165" t="s">
        <v>1104</v>
      </c>
      <c r="J8" s="166">
        <v>5</v>
      </c>
      <c r="K8" s="165" t="s">
        <v>694</v>
      </c>
      <c r="L8" s="165" t="s">
        <v>648</v>
      </c>
      <c r="M8" s="165" t="s">
        <v>1105</v>
      </c>
      <c r="N8" s="165" t="s">
        <v>1106</v>
      </c>
      <c r="O8" s="165" t="s">
        <v>1083</v>
      </c>
      <c r="P8" s="165" t="s">
        <v>1107</v>
      </c>
      <c r="Q8" s="165" t="s">
        <v>1107</v>
      </c>
      <c r="R8" s="165"/>
      <c r="S8" s="165" t="s">
        <v>1108</v>
      </c>
      <c r="T8" s="165"/>
      <c r="U8" s="165"/>
      <c r="V8" s="165"/>
      <c r="W8" s="165"/>
      <c r="X8" s="165" t="s">
        <v>1109</v>
      </c>
      <c r="Y8" s="165"/>
      <c r="Z8" s="165"/>
      <c r="AA8" s="165"/>
      <c r="AB8" s="165"/>
      <c r="AC8" s="165"/>
      <c r="AD8" s="167"/>
      <c r="AE8" s="165"/>
      <c r="AF8" s="168"/>
      <c r="AG8" s="169"/>
      <c r="AH8" s="165"/>
      <c r="AI8" s="165"/>
      <c r="AJ8" s="165" t="s">
        <v>1110</v>
      </c>
      <c r="AK8" s="170"/>
      <c r="AL8" s="170"/>
      <c r="AM8" s="178"/>
      <c r="AN8" s="182"/>
      <c r="AO8" s="171"/>
      <c r="AP8" s="171"/>
      <c r="AQ8" s="169"/>
      <c r="AR8" s="169" t="s">
        <v>1109</v>
      </c>
      <c r="AS8" s="165"/>
      <c r="AT8" s="165" t="s">
        <v>1111</v>
      </c>
      <c r="AU8" s="169"/>
      <c r="AV8" s="164" t="s">
        <v>238</v>
      </c>
      <c r="AW8" s="172"/>
      <c r="AX8" s="165"/>
      <c r="AY8" s="165"/>
      <c r="AZ8" s="165"/>
      <c r="BA8" s="170"/>
      <c r="BB8" s="173"/>
      <c r="BC8" s="173"/>
      <c r="BD8" s="173" t="s">
        <v>1112</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1113</v>
      </c>
      <c r="CH8" s="165"/>
      <c r="CI8" s="170"/>
      <c r="CJ8" s="165"/>
      <c r="CK8" s="169"/>
      <c r="CL8" s="169" t="s">
        <v>1114</v>
      </c>
      <c r="CM8" s="169" t="s">
        <v>238</v>
      </c>
      <c r="CN8" s="165" t="s">
        <v>238</v>
      </c>
      <c r="CO8" s="169" t="s">
        <v>1115</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1116</v>
      </c>
      <c r="DT8" s="169"/>
      <c r="DU8" s="169"/>
      <c r="DV8" s="169" t="s">
        <v>655</v>
      </c>
      <c r="EG8"/>
      <c r="EH8"/>
      <c r="EK8" s="164" t="s">
        <v>1654</v>
      </c>
      <c r="EL8" s="172"/>
      <c r="EM8" s="172"/>
      <c r="EN8" s="172"/>
      <c r="EO8" s="172"/>
      <c r="EQ8" s="172" t="s">
        <v>1655</v>
      </c>
      <c r="ER8" s="164" t="s">
        <v>1656</v>
      </c>
    </row>
    <row r="9" spans="1:148">
      <c r="A9" s="165" t="s">
        <v>1117</v>
      </c>
      <c r="B9" s="165"/>
      <c r="C9" s="165"/>
      <c r="D9" s="165"/>
      <c r="E9" s="165"/>
      <c r="F9" s="165"/>
      <c r="G9" s="165"/>
      <c r="H9" s="165"/>
      <c r="I9" s="165"/>
      <c r="J9" s="166">
        <v>6</v>
      </c>
      <c r="K9" s="165" t="s">
        <v>1106</v>
      </c>
      <c r="L9" s="165" t="s">
        <v>655</v>
      </c>
      <c r="M9" s="165"/>
      <c r="N9" s="165" t="s">
        <v>1118</v>
      </c>
      <c r="O9" s="165" t="s">
        <v>1105</v>
      </c>
      <c r="P9" s="165"/>
      <c r="Q9" s="165"/>
      <c r="R9" s="165"/>
      <c r="S9" s="165" t="s">
        <v>1119</v>
      </c>
      <c r="T9" s="165"/>
      <c r="U9" s="165"/>
      <c r="V9" s="165"/>
      <c r="W9" s="165"/>
      <c r="X9" s="165" t="s">
        <v>1120</v>
      </c>
      <c r="Y9" s="165"/>
      <c r="Z9" s="165"/>
      <c r="AA9" s="165"/>
      <c r="AB9" s="165"/>
      <c r="AC9" s="165"/>
      <c r="AD9" s="167"/>
      <c r="AE9" s="165"/>
      <c r="AF9" s="168"/>
      <c r="AG9" s="169"/>
      <c r="AH9" s="165"/>
      <c r="AI9" s="165"/>
      <c r="AJ9" s="165" t="s">
        <v>1121</v>
      </c>
      <c r="AK9" s="170"/>
      <c r="AL9" s="170"/>
      <c r="AM9" s="178"/>
      <c r="AN9" s="182"/>
      <c r="AO9" s="171"/>
      <c r="AP9" s="171"/>
      <c r="AQ9" s="169"/>
      <c r="AR9" s="169" t="s">
        <v>1120</v>
      </c>
      <c r="AS9" s="165"/>
      <c r="AT9" s="165" t="s">
        <v>1122</v>
      </c>
      <c r="AU9" s="169"/>
      <c r="AV9" s="164" t="s">
        <v>1123</v>
      </c>
      <c r="AW9" s="172"/>
      <c r="AX9" s="165"/>
      <c r="AY9" s="165"/>
      <c r="AZ9" s="165"/>
      <c r="BA9" s="170"/>
      <c r="BB9" s="173"/>
      <c r="BC9" s="173"/>
      <c r="BD9" s="173" t="s">
        <v>1124</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1125</v>
      </c>
      <c r="CH9" s="165"/>
      <c r="CI9" s="170"/>
      <c r="CJ9" s="165"/>
      <c r="CK9" s="169"/>
      <c r="CL9" s="169" t="s">
        <v>648</v>
      </c>
      <c r="CM9" s="169"/>
      <c r="CN9" s="165" t="s">
        <v>1123</v>
      </c>
      <c r="CO9" s="169" t="s">
        <v>1126</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1127</v>
      </c>
      <c r="DT9" s="169"/>
      <c r="DU9" s="169"/>
      <c r="DV9" s="169" t="s">
        <v>1657</v>
      </c>
      <c r="EG9"/>
      <c r="EH9"/>
      <c r="EK9" s="164" t="s">
        <v>1658</v>
      </c>
      <c r="EL9" s="172"/>
      <c r="EM9" s="172"/>
      <c r="EN9" s="172"/>
      <c r="EO9" s="172"/>
      <c r="EQ9" s="172" t="s">
        <v>1659</v>
      </c>
      <c r="ER9" s="164" t="s">
        <v>1660</v>
      </c>
    </row>
    <row r="10" spans="1:148">
      <c r="A10" s="165" t="s">
        <v>1128</v>
      </c>
      <c r="B10" s="165"/>
      <c r="C10" s="165"/>
      <c r="D10" s="165"/>
      <c r="E10" s="165"/>
      <c r="F10" s="165"/>
      <c r="G10" s="165"/>
      <c r="H10" s="165"/>
      <c r="I10" s="165"/>
      <c r="J10" s="166">
        <v>7</v>
      </c>
      <c r="K10" s="165" t="s">
        <v>1118</v>
      </c>
      <c r="L10" s="165" t="s">
        <v>1083</v>
      </c>
      <c r="M10" s="165"/>
      <c r="N10" s="165" t="s">
        <v>1129</v>
      </c>
      <c r="O10" s="165"/>
      <c r="P10" s="165"/>
      <c r="Q10" s="165"/>
      <c r="R10" s="165"/>
      <c r="S10" s="165" t="s">
        <v>1130</v>
      </c>
      <c r="T10" s="165"/>
      <c r="U10" s="165"/>
      <c r="V10" s="165"/>
      <c r="W10" s="165"/>
      <c r="X10" s="165" t="s">
        <v>1131</v>
      </c>
      <c r="Y10" s="165"/>
      <c r="Z10" s="165"/>
      <c r="AA10" s="165"/>
      <c r="AB10" s="165"/>
      <c r="AC10" s="165"/>
      <c r="AD10" s="167"/>
      <c r="AE10" s="165"/>
      <c r="AF10" s="168"/>
      <c r="AG10" s="169"/>
      <c r="AH10" s="165"/>
      <c r="AI10" s="165"/>
      <c r="AJ10" s="165" t="s">
        <v>1132</v>
      </c>
      <c r="AK10" s="170"/>
      <c r="AL10" s="170"/>
      <c r="AM10" s="178"/>
      <c r="AN10" s="182"/>
      <c r="AO10" s="171"/>
      <c r="AP10" s="171"/>
      <c r="AQ10" s="169"/>
      <c r="AR10" s="169" t="s">
        <v>212</v>
      </c>
      <c r="AS10" s="165"/>
      <c r="AT10" s="165" t="s">
        <v>1133</v>
      </c>
      <c r="AU10" s="169"/>
      <c r="AW10" s="172"/>
      <c r="AX10" s="165"/>
      <c r="AY10" s="165"/>
      <c r="AZ10" s="165"/>
      <c r="BA10" s="170"/>
      <c r="BB10" s="173"/>
      <c r="BC10" s="173"/>
      <c r="BD10" s="173" t="s">
        <v>1134</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1135</v>
      </c>
      <c r="CH10" s="165"/>
      <c r="CI10" s="170"/>
      <c r="CJ10" s="165"/>
      <c r="CK10" s="169"/>
      <c r="CL10" s="169" t="s">
        <v>655</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1136</v>
      </c>
      <c r="DT10" s="169"/>
      <c r="DU10" s="169"/>
      <c r="DV10" s="169" t="s">
        <v>1137</v>
      </c>
      <c r="EG10"/>
      <c r="EH10"/>
      <c r="EK10" s="164" t="s">
        <v>1661</v>
      </c>
      <c r="EL10" s="172"/>
      <c r="EM10" s="172"/>
      <c r="EN10" s="172"/>
      <c r="EO10" s="172"/>
      <c r="EQ10" s="172" t="s">
        <v>1662</v>
      </c>
      <c r="ER10" s="164" t="s">
        <v>1663</v>
      </c>
    </row>
    <row r="11" spans="1:148">
      <c r="A11" s="165" t="s">
        <v>1138</v>
      </c>
      <c r="B11" s="165"/>
      <c r="C11" s="165"/>
      <c r="D11" s="165"/>
      <c r="E11" s="165"/>
      <c r="F11" s="165"/>
      <c r="G11" s="165"/>
      <c r="H11" s="165"/>
      <c r="I11" s="165"/>
      <c r="J11" s="166">
        <v>8</v>
      </c>
      <c r="K11" s="165" t="s">
        <v>1129</v>
      </c>
      <c r="L11" s="165" t="s">
        <v>1105</v>
      </c>
      <c r="M11" s="165"/>
      <c r="N11" s="165" t="s">
        <v>1082</v>
      </c>
      <c r="O11" s="165"/>
      <c r="P11" s="165"/>
      <c r="Q11" s="165"/>
      <c r="R11" s="165"/>
      <c r="S11" s="165" t="s">
        <v>1139</v>
      </c>
      <c r="T11" s="165"/>
      <c r="U11" s="165"/>
      <c r="V11" s="165"/>
      <c r="W11" s="165"/>
      <c r="X11" s="165"/>
      <c r="Y11" s="165"/>
      <c r="Z11" s="165"/>
      <c r="AA11" s="165"/>
      <c r="AB11" s="165"/>
      <c r="AC11" s="165"/>
      <c r="AD11" s="167"/>
      <c r="AE11" s="165"/>
      <c r="AF11" s="168"/>
      <c r="AG11" s="169"/>
      <c r="AH11" s="165"/>
      <c r="AI11" s="165"/>
      <c r="AJ11" s="165" t="s">
        <v>1140</v>
      </c>
      <c r="AK11" s="170"/>
      <c r="AL11" s="170"/>
      <c r="AM11" s="178"/>
      <c r="AN11" s="182"/>
      <c r="AO11" s="171"/>
      <c r="AP11" s="171"/>
      <c r="AQ11" s="169"/>
      <c r="AR11" s="169"/>
      <c r="AS11" s="165"/>
      <c r="AT11" s="165"/>
      <c r="AU11" s="169"/>
      <c r="AV11" s="169"/>
      <c r="AW11" s="172"/>
      <c r="AX11" s="165"/>
      <c r="AY11" s="165"/>
      <c r="AZ11" s="165"/>
      <c r="BA11" s="170"/>
      <c r="BB11" s="173"/>
      <c r="BC11" s="173"/>
      <c r="BD11" s="173" t="s">
        <v>1141</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694</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1142</v>
      </c>
      <c r="DT11" s="169"/>
      <c r="DU11" s="169"/>
      <c r="DV11" s="169" t="s">
        <v>1143</v>
      </c>
      <c r="EG11"/>
      <c r="EH11"/>
      <c r="EK11" s="164" t="s">
        <v>1664</v>
      </c>
      <c r="EL11" s="172"/>
      <c r="EM11" s="172"/>
      <c r="EN11" s="172"/>
      <c r="EO11" s="172"/>
      <c r="EQ11" s="172" t="s">
        <v>1665</v>
      </c>
      <c r="ER11" s="164" t="s">
        <v>1666</v>
      </c>
    </row>
    <row r="12" spans="1:148">
      <c r="A12" s="165" t="s">
        <v>1144</v>
      </c>
      <c r="B12" s="165"/>
      <c r="C12" s="165"/>
      <c r="D12" s="165"/>
      <c r="E12" s="165"/>
      <c r="F12" s="165"/>
      <c r="G12" s="165"/>
      <c r="H12" s="165"/>
      <c r="I12" s="165"/>
      <c r="J12" s="166">
        <v>9</v>
      </c>
      <c r="K12" s="165" t="s">
        <v>1082</v>
      </c>
      <c r="L12" s="165" t="s">
        <v>1145</v>
      </c>
      <c r="M12" s="165"/>
      <c r="N12" s="165" t="s">
        <v>1104</v>
      </c>
      <c r="O12" s="165"/>
      <c r="P12" s="165"/>
      <c r="Q12" s="165"/>
      <c r="R12" s="165"/>
      <c r="S12" s="165" t="s">
        <v>1146</v>
      </c>
      <c r="T12" s="165"/>
      <c r="U12" s="165"/>
      <c r="V12" s="165"/>
      <c r="W12" s="165"/>
      <c r="X12" s="165"/>
      <c r="Y12" s="165"/>
      <c r="Z12" s="165"/>
      <c r="AA12" s="165"/>
      <c r="AB12" s="165"/>
      <c r="AC12" s="165"/>
      <c r="AD12" s="167"/>
      <c r="AE12" s="165"/>
      <c r="AF12" s="168"/>
      <c r="AG12" s="169"/>
      <c r="AH12" s="165"/>
      <c r="AI12" s="165"/>
      <c r="AJ12" s="165" t="s">
        <v>1147</v>
      </c>
      <c r="AK12" s="170"/>
      <c r="AL12" s="170"/>
      <c r="AM12" s="178"/>
      <c r="AN12" s="182"/>
      <c r="AO12" s="171"/>
      <c r="AP12" s="171"/>
      <c r="AQ12" s="169"/>
      <c r="AR12" s="169"/>
      <c r="AS12" s="165"/>
      <c r="AT12" s="165"/>
      <c r="AU12" s="169"/>
      <c r="AW12" s="172"/>
      <c r="AX12" s="165"/>
      <c r="AY12" s="165"/>
      <c r="AZ12" s="165"/>
      <c r="BA12" s="170"/>
      <c r="BB12" s="173"/>
      <c r="BC12" s="173"/>
      <c r="BD12" s="173" t="s">
        <v>1148</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1149</v>
      </c>
      <c r="DT12" s="169"/>
      <c r="DU12" s="169"/>
      <c r="DV12" s="169" t="s">
        <v>1150</v>
      </c>
      <c r="EG12"/>
      <c r="EH12"/>
      <c r="EK12" s="164" t="s">
        <v>1667</v>
      </c>
      <c r="EL12" s="172"/>
      <c r="EM12" s="172"/>
      <c r="EN12" s="172"/>
      <c r="EO12" s="172"/>
      <c r="EQ12" s="172" t="s">
        <v>1668</v>
      </c>
      <c r="ER12" s="164" t="s">
        <v>1669</v>
      </c>
    </row>
    <row r="13" spans="1:148">
      <c r="A13" s="165" t="s">
        <v>1151</v>
      </c>
      <c r="B13" s="165"/>
      <c r="C13" s="165"/>
      <c r="D13" s="165"/>
      <c r="E13" s="165"/>
      <c r="F13" s="165"/>
      <c r="G13" s="165"/>
      <c r="H13" s="165"/>
      <c r="I13" s="165"/>
      <c r="J13" s="166">
        <v>10</v>
      </c>
      <c r="K13" s="165" t="s">
        <v>1104</v>
      </c>
      <c r="L13" s="165" t="s">
        <v>1152</v>
      </c>
      <c r="M13" s="165"/>
      <c r="N13" s="165" t="s">
        <v>1153</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1154</v>
      </c>
      <c r="AK13" s="170"/>
      <c r="AL13" s="170"/>
      <c r="AM13" s="178"/>
      <c r="AN13" s="182"/>
      <c r="AO13" s="165"/>
      <c r="AP13" s="165"/>
      <c r="AQ13" s="169"/>
      <c r="AR13" s="169"/>
      <c r="AS13" s="165"/>
      <c r="AT13" s="165"/>
      <c r="AU13" s="169"/>
      <c r="AW13" s="172"/>
      <c r="AX13" s="165"/>
      <c r="AY13" s="165"/>
      <c r="AZ13" s="165"/>
      <c r="BA13" s="170"/>
      <c r="BB13" s="173"/>
      <c r="BC13" s="173"/>
      <c r="BD13" s="173" t="s">
        <v>1155</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1156</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1157</v>
      </c>
      <c r="DT13" s="169"/>
      <c r="DU13" s="169"/>
      <c r="DV13" s="169" t="s">
        <v>1670</v>
      </c>
      <c r="EG13"/>
      <c r="EH13"/>
      <c r="EK13" s="164" t="s">
        <v>1671</v>
      </c>
      <c r="EL13" s="172"/>
      <c r="EM13" s="172"/>
      <c r="EN13" s="172"/>
      <c r="EO13" s="172"/>
      <c r="EQ13" s="172" t="s">
        <v>1094</v>
      </c>
      <c r="ER13" s="164" t="s">
        <v>1672</v>
      </c>
    </row>
    <row r="14" spans="1:148">
      <c r="A14" s="165"/>
      <c r="B14" s="165"/>
      <c r="C14" s="165"/>
      <c r="D14" s="165"/>
      <c r="E14" s="165"/>
      <c r="F14" s="165"/>
      <c r="G14" s="165"/>
      <c r="H14" s="165"/>
      <c r="I14" s="165"/>
      <c r="J14" s="166">
        <v>11</v>
      </c>
      <c r="K14" s="165"/>
      <c r="L14" s="165" t="s">
        <v>1158</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1159</v>
      </c>
      <c r="AK14" s="170"/>
      <c r="AL14" s="170"/>
      <c r="AM14" s="178"/>
      <c r="AN14" s="182"/>
      <c r="AO14" s="165"/>
      <c r="AP14" s="165"/>
      <c r="AQ14" s="169"/>
      <c r="AR14" s="169"/>
      <c r="AS14" s="165"/>
      <c r="AT14" s="165"/>
      <c r="AU14" s="169"/>
      <c r="AV14" s="169"/>
      <c r="AW14" s="172"/>
      <c r="AX14" s="165"/>
      <c r="AY14" s="165"/>
      <c r="AZ14" s="165"/>
      <c r="BA14" s="170"/>
      <c r="BB14" s="173"/>
      <c r="BC14" s="173"/>
      <c r="BD14" s="173" t="s">
        <v>1160</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1161</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1162</v>
      </c>
      <c r="DT14" s="169"/>
      <c r="DU14" s="169"/>
      <c r="DV14" s="169" t="s">
        <v>1163</v>
      </c>
      <c r="EG14"/>
      <c r="EH14"/>
      <c r="EK14" s="164" t="s">
        <v>1673</v>
      </c>
      <c r="EL14" s="172"/>
      <c r="EM14" s="172"/>
      <c r="EN14" s="172"/>
      <c r="EO14" s="172"/>
    </row>
    <row r="15" spans="1:148">
      <c r="A15" s="165"/>
      <c r="B15" s="165"/>
      <c r="C15" s="165"/>
      <c r="D15" s="165"/>
      <c r="E15" s="165"/>
      <c r="F15" s="165"/>
      <c r="G15" s="165"/>
      <c r="H15" s="165"/>
      <c r="I15" s="165"/>
      <c r="J15" s="166">
        <v>12</v>
      </c>
      <c r="K15" s="165"/>
      <c r="L15" s="165" t="s">
        <v>1164</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1165</v>
      </c>
      <c r="AK15" s="170"/>
      <c r="AL15" s="170"/>
      <c r="AM15" s="178"/>
      <c r="AN15" s="182"/>
      <c r="AO15" s="165"/>
      <c r="AP15" s="165"/>
      <c r="AQ15" s="169"/>
      <c r="AR15" s="169"/>
      <c r="AS15" s="165"/>
      <c r="AT15" s="165"/>
      <c r="AU15" s="169"/>
      <c r="AV15" s="169"/>
      <c r="AW15" s="172"/>
      <c r="AX15" s="165"/>
      <c r="AY15" s="165"/>
      <c r="AZ15" s="165"/>
      <c r="BA15" s="170"/>
      <c r="BB15" s="173"/>
      <c r="BC15" s="173"/>
      <c r="BD15" s="173" t="s">
        <v>1166</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1167</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1168</v>
      </c>
      <c r="DT15" s="169"/>
      <c r="DU15" s="169"/>
      <c r="DV15" s="169" t="s">
        <v>1169</v>
      </c>
      <c r="EG15"/>
      <c r="EH15"/>
      <c r="EK15" s="164" t="s">
        <v>1674</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1170</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695</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1171</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1172</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1173</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1174</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1175</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1176</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691</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1177</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1178</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1179</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1180</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1181</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1182</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1183</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1184</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1185</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1186</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1187</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1188</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1189</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1190</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1191</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1192</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1193</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1194</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1195</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1196</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1197</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1198</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1199</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1200</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1201</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1202</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1203</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1204</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1205</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75"/>
  <cols>
    <col min="1" max="1" width="29.625" bestFit="1" customWidth="1"/>
    <col min="2" max="2" width="14.625" customWidth="1"/>
    <col min="3" max="3" width="18.375" customWidth="1"/>
    <col min="4" max="4" width="17.125" bestFit="1" customWidth="1"/>
    <col min="5" max="5" width="15.125" bestFit="1" customWidth="1"/>
    <col min="6" max="6" width="17.125" bestFit="1" customWidth="1"/>
  </cols>
  <sheetData>
    <row r="1" spans="1:6">
      <c r="A1" s="184" t="s">
        <v>1232</v>
      </c>
      <c r="B1" s="184" t="s">
        <v>1233</v>
      </c>
      <c r="C1" s="184" t="s">
        <v>1234</v>
      </c>
      <c r="D1" s="184" t="s">
        <v>1235</v>
      </c>
      <c r="E1" s="184" t="s">
        <v>1236</v>
      </c>
      <c r="F1" s="184" t="s">
        <v>1249</v>
      </c>
    </row>
    <row r="2" spans="1:6">
      <c r="A2" t="s">
        <v>1237</v>
      </c>
      <c r="B2">
        <f>COUNTIF(相違点一覧_措置!AC:AD,"*（エラー）*")</f>
        <v>9</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75"/>
  <cols>
    <col min="1" max="271" width="12.625" customWidth="1"/>
  </cols>
  <sheetData>
    <row r="1" spans="1:271">
      <c r="A1" s="190" t="s">
        <v>1250</v>
      </c>
      <c r="B1" s="190" t="s">
        <v>1251</v>
      </c>
      <c r="C1" s="190" t="s">
        <v>1252</v>
      </c>
      <c r="D1" s="190" t="s">
        <v>1253</v>
      </c>
      <c r="E1" s="190" t="s">
        <v>1254</v>
      </c>
      <c r="F1" s="190" t="s">
        <v>1255</v>
      </c>
      <c r="G1" s="190" t="s">
        <v>1256</v>
      </c>
      <c r="H1" s="190" t="s">
        <v>1257</v>
      </c>
      <c r="I1" s="190" t="s">
        <v>1258</v>
      </c>
      <c r="J1" s="190" t="s">
        <v>1259</v>
      </c>
      <c r="K1" s="190" t="s">
        <v>1260</v>
      </c>
      <c r="L1" s="190" t="s">
        <v>1261</v>
      </c>
      <c r="M1" s="190" t="s">
        <v>1262</v>
      </c>
      <c r="N1" s="190" t="s">
        <v>1263</v>
      </c>
      <c r="O1" s="190" t="s">
        <v>1264</v>
      </c>
      <c r="P1" s="190" t="s">
        <v>1265</v>
      </c>
      <c r="Q1" s="190" t="s">
        <v>1266</v>
      </c>
      <c r="R1" s="190" t="s">
        <v>1267</v>
      </c>
      <c r="S1" s="190" t="s">
        <v>1268</v>
      </c>
      <c r="T1" s="190" t="s">
        <v>1269</v>
      </c>
      <c r="U1" s="190" t="s">
        <v>1270</v>
      </c>
      <c r="V1" s="190" t="s">
        <v>1271</v>
      </c>
      <c r="W1" s="190" t="s">
        <v>1272</v>
      </c>
      <c r="X1" s="190" t="s">
        <v>1273</v>
      </c>
      <c r="Y1" s="190" t="s">
        <v>1274</v>
      </c>
      <c r="Z1" s="190" t="s">
        <v>1275</v>
      </c>
      <c r="AA1" s="190" t="s">
        <v>1276</v>
      </c>
      <c r="AB1" s="190" t="s">
        <v>1277</v>
      </c>
      <c r="AC1" s="190" t="s">
        <v>1278</v>
      </c>
      <c r="AD1" s="190" t="s">
        <v>1279</v>
      </c>
      <c r="AE1" s="190" t="s">
        <v>1280</v>
      </c>
      <c r="AF1" s="190" t="s">
        <v>1281</v>
      </c>
      <c r="AG1" s="190" t="s">
        <v>1282</v>
      </c>
      <c r="AH1" s="190" t="s">
        <v>1283</v>
      </c>
      <c r="AI1" s="190" t="s">
        <v>1284</v>
      </c>
      <c r="AJ1" s="190" t="s">
        <v>1285</v>
      </c>
      <c r="AK1" s="190" t="s">
        <v>1286</v>
      </c>
      <c r="AL1" s="190" t="s">
        <v>1287</v>
      </c>
      <c r="AM1" s="188" t="s">
        <v>1288</v>
      </c>
      <c r="AN1" s="188" t="s">
        <v>1289</v>
      </c>
      <c r="AO1" s="188" t="s">
        <v>1290</v>
      </c>
      <c r="AP1" s="188" t="s">
        <v>1291</v>
      </c>
      <c r="AQ1" s="188" t="s">
        <v>1292</v>
      </c>
      <c r="AR1" s="188" t="s">
        <v>1293</v>
      </c>
      <c r="AS1" s="188" t="s">
        <v>1294</v>
      </c>
      <c r="AT1" s="188" t="s">
        <v>1295</v>
      </c>
      <c r="AU1" s="188" t="s">
        <v>1296</v>
      </c>
      <c r="AV1" s="188" t="s">
        <v>1297</v>
      </c>
      <c r="AW1" s="188" t="s">
        <v>1298</v>
      </c>
      <c r="AX1" s="188" t="s">
        <v>1299</v>
      </c>
      <c r="AY1" s="188" t="s">
        <v>1300</v>
      </c>
      <c r="AZ1" s="188" t="s">
        <v>1301</v>
      </c>
      <c r="BA1" s="188" t="s">
        <v>1302</v>
      </c>
      <c r="BB1" s="188" t="s">
        <v>1303</v>
      </c>
      <c r="BC1" s="188" t="s">
        <v>1304</v>
      </c>
      <c r="BD1" s="188" t="s">
        <v>1305</v>
      </c>
      <c r="BE1" s="188" t="s">
        <v>1306</v>
      </c>
      <c r="BF1" s="188" t="s">
        <v>1307</v>
      </c>
      <c r="BG1" s="188" t="s">
        <v>1308</v>
      </c>
      <c r="BH1" s="188" t="s">
        <v>1309</v>
      </c>
      <c r="BI1" s="188" t="s">
        <v>1310</v>
      </c>
      <c r="BJ1" s="188" t="s">
        <v>1311</v>
      </c>
      <c r="BK1" s="188" t="s">
        <v>1312</v>
      </c>
      <c r="BL1" s="188" t="s">
        <v>1313</v>
      </c>
      <c r="BM1" s="188" t="s">
        <v>1314</v>
      </c>
      <c r="BN1" s="188" t="s">
        <v>1315</v>
      </c>
      <c r="BO1" s="188" t="s">
        <v>1316</v>
      </c>
      <c r="BP1" s="188" t="s">
        <v>1317</v>
      </c>
      <c r="BQ1" s="188" t="s">
        <v>1318</v>
      </c>
      <c r="BR1" s="188" t="s">
        <v>1319</v>
      </c>
      <c r="BS1" s="188" t="s">
        <v>1320</v>
      </c>
      <c r="BT1" s="188" t="s">
        <v>1321</v>
      </c>
      <c r="BU1" s="188" t="s">
        <v>1322</v>
      </c>
      <c r="BV1" s="188" t="s">
        <v>1323</v>
      </c>
      <c r="BW1" s="188" t="s">
        <v>1324</v>
      </c>
      <c r="BX1" s="188" t="s">
        <v>1325</v>
      </c>
      <c r="BY1" s="188" t="s">
        <v>1326</v>
      </c>
      <c r="BZ1" s="188" t="s">
        <v>1327</v>
      </c>
      <c r="CA1" s="188" t="s">
        <v>1328</v>
      </c>
      <c r="CB1" s="188" t="s">
        <v>1329</v>
      </c>
      <c r="CC1" s="188" t="s">
        <v>1330</v>
      </c>
      <c r="CD1" s="188" t="s">
        <v>1331</v>
      </c>
      <c r="CE1" s="188" t="s">
        <v>1332</v>
      </c>
      <c r="CF1" s="188" t="s">
        <v>1333</v>
      </c>
      <c r="CG1" s="188" t="s">
        <v>1334</v>
      </c>
      <c r="CH1" s="188" t="s">
        <v>1335</v>
      </c>
      <c r="CI1" s="188" t="s">
        <v>1336</v>
      </c>
      <c r="CJ1" s="188" t="s">
        <v>1337</v>
      </c>
      <c r="CK1" s="188" t="s">
        <v>1338</v>
      </c>
      <c r="CL1" s="188" t="s">
        <v>1339</v>
      </c>
      <c r="CM1" s="188" t="s">
        <v>1239</v>
      </c>
      <c r="CN1" s="188" t="s">
        <v>1240</v>
      </c>
      <c r="CO1" s="188" t="s">
        <v>1241</v>
      </c>
      <c r="CP1" s="188" t="s">
        <v>1242</v>
      </c>
      <c r="CQ1" s="188" t="s">
        <v>1243</v>
      </c>
      <c r="CR1" s="188" t="s">
        <v>1244</v>
      </c>
      <c r="CS1" s="188" t="s">
        <v>1245</v>
      </c>
      <c r="CT1" s="188" t="s">
        <v>1246</v>
      </c>
      <c r="CU1" s="188" t="s">
        <v>1247</v>
      </c>
      <c r="CV1" s="188" t="s">
        <v>1248</v>
      </c>
      <c r="CW1" s="188" t="s">
        <v>1340</v>
      </c>
      <c r="CX1" s="188" t="s">
        <v>1341</v>
      </c>
      <c r="CY1" s="188" t="s">
        <v>1342</v>
      </c>
      <c r="CZ1" s="188" t="s">
        <v>1343</v>
      </c>
      <c r="DA1" s="188" t="s">
        <v>1344</v>
      </c>
      <c r="DB1" s="188" t="s">
        <v>1345</v>
      </c>
      <c r="DC1" s="188" t="s">
        <v>1346</v>
      </c>
      <c r="DD1" s="188" t="s">
        <v>1347</v>
      </c>
      <c r="DE1" s="188" t="s">
        <v>1348</v>
      </c>
      <c r="DF1" s="188" t="s">
        <v>1349</v>
      </c>
      <c r="DG1" s="189" t="s">
        <v>1350</v>
      </c>
      <c r="DH1" s="189" t="s">
        <v>1351</v>
      </c>
      <c r="DI1" s="189" t="s">
        <v>1352</v>
      </c>
      <c r="DJ1" s="189" t="s">
        <v>1353</v>
      </c>
      <c r="DK1" s="189" t="s">
        <v>1354</v>
      </c>
      <c r="DL1" s="189" t="s">
        <v>1355</v>
      </c>
      <c r="DM1" s="189" t="s">
        <v>1356</v>
      </c>
      <c r="DN1" s="189" t="s">
        <v>1357</v>
      </c>
      <c r="DO1" s="189" t="s">
        <v>1358</v>
      </c>
      <c r="DP1" s="189" t="s">
        <v>1359</v>
      </c>
      <c r="DQ1" s="189" t="s">
        <v>1360</v>
      </c>
      <c r="DR1" s="189" t="s">
        <v>1361</v>
      </c>
      <c r="DS1" s="189" t="s">
        <v>1362</v>
      </c>
      <c r="DT1" s="189" t="s">
        <v>1363</v>
      </c>
      <c r="DU1" s="189" t="s">
        <v>1364</v>
      </c>
      <c r="DV1" s="189" t="s">
        <v>1365</v>
      </c>
      <c r="DW1" s="189" t="s">
        <v>1366</v>
      </c>
      <c r="DX1" s="189" t="s">
        <v>1367</v>
      </c>
      <c r="DY1" s="189" t="s">
        <v>1368</v>
      </c>
      <c r="DZ1" s="189" t="s">
        <v>1369</v>
      </c>
      <c r="EA1" s="189" t="s">
        <v>1370</v>
      </c>
      <c r="EB1" s="189" t="s">
        <v>1371</v>
      </c>
      <c r="EC1" s="189" t="s">
        <v>1372</v>
      </c>
      <c r="ED1" s="189" t="s">
        <v>1373</v>
      </c>
      <c r="EE1" s="189" t="s">
        <v>1374</v>
      </c>
      <c r="EF1" s="189" t="s">
        <v>1375</v>
      </c>
      <c r="EG1" s="189" t="s">
        <v>1376</v>
      </c>
      <c r="EH1" s="189" t="s">
        <v>1377</v>
      </c>
      <c r="EI1" s="189" t="s">
        <v>1378</v>
      </c>
      <c r="EJ1" s="189" t="s">
        <v>1379</v>
      </c>
      <c r="EK1" s="189" t="s">
        <v>1380</v>
      </c>
      <c r="EL1" s="189" t="s">
        <v>1381</v>
      </c>
      <c r="EM1" s="189" t="s">
        <v>1382</v>
      </c>
      <c r="EN1" s="189" t="s">
        <v>1383</v>
      </c>
      <c r="EO1" s="189" t="s">
        <v>1384</v>
      </c>
      <c r="EP1" s="189" t="s">
        <v>1385</v>
      </c>
      <c r="EQ1" s="189" t="s">
        <v>1386</v>
      </c>
      <c r="ER1" s="189" t="s">
        <v>1387</v>
      </c>
      <c r="ES1" s="189" t="s">
        <v>1388</v>
      </c>
      <c r="ET1" s="189" t="s">
        <v>1389</v>
      </c>
      <c r="EU1" s="189" t="s">
        <v>1390</v>
      </c>
      <c r="EV1" s="189" t="s">
        <v>1391</v>
      </c>
      <c r="EW1" s="189" t="s">
        <v>1392</v>
      </c>
      <c r="EX1" s="189" t="s">
        <v>1393</v>
      </c>
      <c r="EY1" s="189" t="s">
        <v>1394</v>
      </c>
      <c r="EZ1" s="189" t="s">
        <v>1395</v>
      </c>
      <c r="FA1" s="189" t="s">
        <v>1396</v>
      </c>
      <c r="FB1" s="189" t="s">
        <v>1397</v>
      </c>
      <c r="FC1" s="189" t="s">
        <v>1398</v>
      </c>
      <c r="FD1" s="189" t="s">
        <v>1399</v>
      </c>
      <c r="FE1" s="189" t="s">
        <v>1400</v>
      </c>
      <c r="FF1" s="189" t="s">
        <v>1401</v>
      </c>
      <c r="FG1" s="189" t="s">
        <v>1402</v>
      </c>
      <c r="FH1" s="189" t="s">
        <v>1403</v>
      </c>
      <c r="FI1" s="189" t="s">
        <v>1404</v>
      </c>
      <c r="FJ1" s="189" t="s">
        <v>1405</v>
      </c>
      <c r="FK1" s="189" t="s">
        <v>1406</v>
      </c>
      <c r="FL1" s="189" t="s">
        <v>1407</v>
      </c>
      <c r="FM1" s="189" t="s">
        <v>1408</v>
      </c>
      <c r="FN1" s="189" t="s">
        <v>1409</v>
      </c>
      <c r="FO1" s="189" t="s">
        <v>1410</v>
      </c>
      <c r="FP1" s="189" t="s">
        <v>1411</v>
      </c>
      <c r="FQ1" s="189" t="s">
        <v>1412</v>
      </c>
      <c r="FR1" s="189" t="s">
        <v>1413</v>
      </c>
      <c r="FS1" s="188" t="s">
        <v>1414</v>
      </c>
      <c r="FT1" s="188" t="s">
        <v>1415</v>
      </c>
      <c r="FU1" s="188" t="s">
        <v>1416</v>
      </c>
      <c r="FV1" s="188" t="s">
        <v>1417</v>
      </c>
      <c r="FW1" s="188" t="s">
        <v>1418</v>
      </c>
      <c r="FX1" s="189" t="s">
        <v>1419</v>
      </c>
      <c r="FY1" s="189" t="s">
        <v>1420</v>
      </c>
      <c r="FZ1" s="189" t="s">
        <v>1421</v>
      </c>
      <c r="GA1" s="189" t="s">
        <v>1422</v>
      </c>
      <c r="GB1" s="189" t="s">
        <v>1423</v>
      </c>
      <c r="GC1" s="189" t="s">
        <v>1424</v>
      </c>
      <c r="GD1" s="189" t="s">
        <v>1425</v>
      </c>
      <c r="GE1" s="189" t="s">
        <v>1426</v>
      </c>
      <c r="GF1" s="189" t="s">
        <v>1427</v>
      </c>
      <c r="GG1" s="189" t="s">
        <v>1428</v>
      </c>
      <c r="GH1" s="189" t="s">
        <v>1429</v>
      </c>
      <c r="GI1" s="189" t="s">
        <v>1430</v>
      </c>
      <c r="GJ1" s="189" t="s">
        <v>1431</v>
      </c>
      <c r="GK1" s="189" t="s">
        <v>1432</v>
      </c>
      <c r="GL1" s="189" t="s">
        <v>1433</v>
      </c>
      <c r="GM1" s="189" t="s">
        <v>1434</v>
      </c>
      <c r="GN1" s="189" t="s">
        <v>1435</v>
      </c>
      <c r="GO1" s="189" t="s">
        <v>1436</v>
      </c>
      <c r="GP1" s="189" t="s">
        <v>1437</v>
      </c>
      <c r="GQ1" s="189" t="s">
        <v>1438</v>
      </c>
      <c r="GR1" s="189" t="s">
        <v>1439</v>
      </c>
      <c r="GS1" s="189" t="s">
        <v>1440</v>
      </c>
      <c r="GT1" s="189" t="s">
        <v>1441</v>
      </c>
      <c r="GU1" s="189" t="s">
        <v>1442</v>
      </c>
      <c r="GV1" s="189" t="s">
        <v>1443</v>
      </c>
      <c r="GW1" s="189" t="s">
        <v>1444</v>
      </c>
      <c r="GX1" s="189" t="s">
        <v>1445</v>
      </c>
      <c r="GY1" s="189" t="s">
        <v>1446</v>
      </c>
      <c r="GZ1" s="189" t="s">
        <v>1447</v>
      </c>
      <c r="HA1" s="189" t="s">
        <v>1448</v>
      </c>
      <c r="HB1" s="189" t="s">
        <v>1449</v>
      </c>
      <c r="HC1" s="189" t="s">
        <v>1450</v>
      </c>
      <c r="HD1" s="189" t="s">
        <v>1451</v>
      </c>
      <c r="HE1" s="189" t="s">
        <v>1452</v>
      </c>
      <c r="HF1" s="189" t="s">
        <v>1453</v>
      </c>
      <c r="HG1" s="189" t="s">
        <v>1454</v>
      </c>
      <c r="HH1" s="189" t="s">
        <v>1455</v>
      </c>
      <c r="HI1" s="189" t="s">
        <v>1456</v>
      </c>
      <c r="HJ1" s="189" t="s">
        <v>1457</v>
      </c>
      <c r="HK1" s="189" t="s">
        <v>1458</v>
      </c>
      <c r="HL1" s="189" t="s">
        <v>1459</v>
      </c>
      <c r="HM1" s="189" t="s">
        <v>1460</v>
      </c>
      <c r="HN1" s="189" t="s">
        <v>1461</v>
      </c>
      <c r="HO1" s="189" t="s">
        <v>1462</v>
      </c>
      <c r="HP1" s="189" t="s">
        <v>1463</v>
      </c>
      <c r="HQ1" s="189" t="s">
        <v>1464</v>
      </c>
      <c r="HR1" s="189" t="s">
        <v>1465</v>
      </c>
      <c r="HS1" s="189" t="s">
        <v>1466</v>
      </c>
      <c r="HT1" s="189" t="s">
        <v>1467</v>
      </c>
      <c r="HU1" s="189" t="s">
        <v>1468</v>
      </c>
      <c r="HV1" s="189" t="s">
        <v>1469</v>
      </c>
      <c r="HW1" s="189" t="s">
        <v>1470</v>
      </c>
      <c r="HX1" s="189" t="s">
        <v>1471</v>
      </c>
      <c r="HY1" s="189" t="s">
        <v>1472</v>
      </c>
      <c r="HZ1" s="189" t="s">
        <v>1473</v>
      </c>
      <c r="IA1" s="189" t="s">
        <v>1474</v>
      </c>
      <c r="IB1" s="189" t="s">
        <v>1475</v>
      </c>
      <c r="IC1" s="189" t="s">
        <v>1476</v>
      </c>
      <c r="ID1" s="189" t="s">
        <v>1477</v>
      </c>
      <c r="IE1" s="189" t="s">
        <v>1478</v>
      </c>
      <c r="IF1" s="189" t="s">
        <v>1479</v>
      </c>
      <c r="IG1" s="189" t="s">
        <v>1480</v>
      </c>
      <c r="IH1" s="189" t="s">
        <v>1481</v>
      </c>
      <c r="II1" s="189" t="s">
        <v>1482</v>
      </c>
      <c r="IJ1" s="189" t="s">
        <v>1483</v>
      </c>
      <c r="IK1" s="189" t="s">
        <v>1484</v>
      </c>
      <c r="IL1" s="189" t="s">
        <v>1485</v>
      </c>
      <c r="IM1" s="189" t="s">
        <v>1486</v>
      </c>
      <c r="IN1" s="189" t="s">
        <v>1487</v>
      </c>
      <c r="IO1" s="189" t="s">
        <v>1488</v>
      </c>
      <c r="IP1" s="189" t="s">
        <v>1489</v>
      </c>
      <c r="IQ1" s="189" t="s">
        <v>1490</v>
      </c>
      <c r="IR1" s="189" t="s">
        <v>1491</v>
      </c>
      <c r="IS1" s="189" t="s">
        <v>1492</v>
      </c>
      <c r="IT1" s="189" t="s">
        <v>1493</v>
      </c>
      <c r="IU1" s="189" t="s">
        <v>1494</v>
      </c>
      <c r="IV1" s="189" t="s">
        <v>1495</v>
      </c>
      <c r="IW1" s="189" t="s">
        <v>1496</v>
      </c>
      <c r="IX1" s="189" t="s">
        <v>1497</v>
      </c>
      <c r="IY1" s="189" t="s">
        <v>1498</v>
      </c>
      <c r="IZ1" s="189" t="s">
        <v>1499</v>
      </c>
      <c r="JA1" s="189" t="s">
        <v>1500</v>
      </c>
      <c r="JB1" s="189" t="s">
        <v>1501</v>
      </c>
      <c r="JC1" s="189" t="s">
        <v>1502</v>
      </c>
      <c r="JD1" s="189" t="s">
        <v>1503</v>
      </c>
      <c r="JE1" s="189" t="s">
        <v>1504</v>
      </c>
      <c r="JF1" s="189" t="s">
        <v>1505</v>
      </c>
      <c r="JG1" s="189" t="s">
        <v>1506</v>
      </c>
      <c r="JH1" s="189" t="s">
        <v>1507</v>
      </c>
      <c r="JI1" s="189" t="s">
        <v>1508</v>
      </c>
      <c r="JJ1" s="189" t="s">
        <v>1509</v>
      </c>
      <c r="JK1" s="189" t="s">
        <v>1510</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40.5">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5"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1513</v>
      </c>
      <c r="BJ4" s="47" t="s">
        <v>1511</v>
      </c>
      <c r="BK4" s="47" t="s">
        <v>1512</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5"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
      </c>
      <c r="B8" s="50" t="str">
        <f>相違点一覧_措置!$E$7&amp;""</f>
        <v/>
      </c>
      <c r="C8" s="50" t="str">
        <f>相違点一覧_措置!$M$6&amp;""</f>
        <v/>
      </c>
      <c r="D8" s="50" t="str">
        <f>相違点一覧_措置!$M$7&amp;""</f>
        <v/>
      </c>
      <c r="E8" s="50" t="str">
        <f>相違点一覧_措置!$S$6&amp;""</f>
        <v>無</v>
      </c>
      <c r="F8" s="50" t="str">
        <f>相違点一覧_措置!$T$6&amp;""</f>
        <v/>
      </c>
      <c r="G8" s="50" t="str">
        <f>相違点一覧_措置!$E$8&amp;""</f>
        <v/>
      </c>
      <c r="H8" s="50" t="str">
        <f>相違点一覧_措置!$E$9&amp;""</f>
        <v/>
      </c>
      <c r="I8" s="50" t="str">
        <f>相違点一覧_措置!$M$8&amp;""</f>
        <v/>
      </c>
      <c r="J8" s="50" t="str">
        <f>相違点一覧_措置!$M$9&amp;""</f>
        <v/>
      </c>
      <c r="K8" s="50" t="str">
        <f>相違点一覧_措置!$S$8&amp;""</f>
        <v>無</v>
      </c>
      <c r="L8" s="50" t="str">
        <f>相違点一覧_措置!$T$8&amp;""</f>
        <v/>
      </c>
      <c r="M8" s="50" t="str">
        <f>相違点一覧_措置!$E$10&amp;""</f>
        <v/>
      </c>
      <c r="N8" s="50" t="str">
        <f>相違点一覧_措置!$M$10&amp;""</f>
        <v/>
      </c>
      <c r="O8" s="50" t="str">
        <f>相違点一覧_措置!$S$10&amp;""</f>
        <v>無</v>
      </c>
      <c r="P8" s="50" t="str">
        <f>相違点一覧_措置!$T$10&amp;""</f>
        <v/>
      </c>
      <c r="Q8" s="50" t="str">
        <f>相違点一覧_措置!$C$11&amp;""</f>
        <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
      </c>
      <c r="CT8" s="50" t="str">
        <f>相違点一覧_措置!$C$47&amp;""</f>
        <v/>
      </c>
      <c r="CU8" s="50" t="str">
        <f>相違点一覧_措置!$E$48&amp;""</f>
        <v/>
      </c>
      <c r="CV8" s="50" t="str">
        <f>相違点一覧_措置!$K$40&amp;""</f>
        <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無</v>
      </c>
      <c r="DF8" s="50" t="str">
        <f>相違点一覧_措置!$T$40&amp;""</f>
        <v/>
      </c>
      <c r="DG8" s="50" t="str">
        <f>相違点一覧_措置!$F$50&amp;""</f>
        <v/>
      </c>
      <c r="DH8" s="50" t="str">
        <f>相違点一覧_措置!$F$51&amp;""</f>
        <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
      </c>
      <c r="DP8" s="50" t="str">
        <f>相違点一覧_措置!$N$51&amp;""</f>
        <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t="str">
        <f>IF(相違点一覧_措置!$E$61&lt;&gt;"", 相違点一覧_措置!$E$61, "")</f>
        <v/>
      </c>
      <c r="DZ8" s="51" t="str">
        <f>IF(相違点一覧_措置!$E$62&lt;&gt;"", 相違点一覧_措置!$E$62, "")</f>
        <v/>
      </c>
      <c r="EA8" s="51" t="str">
        <f>IF(相違点一覧_措置!$M$61&lt;&gt;"", 相違点一覧_措置!$M$61, "")</f>
        <v/>
      </c>
      <c r="EB8" s="51" t="str">
        <f>IF(相違点一覧_措置!$M$62&lt;&gt;"", 相違点一覧_措置!$M$62, "")</f>
        <v/>
      </c>
      <c r="EC8" s="50" t="str">
        <f>相違点一覧_措置!$S$61&amp;""</f>
        <v>無</v>
      </c>
      <c r="ED8" s="50" t="str">
        <f>相違点一覧_措置!$T$61&amp;""</f>
        <v/>
      </c>
      <c r="EE8" s="50" t="str">
        <f>相違点一覧_措置!$C$63&amp;""</f>
        <v/>
      </c>
      <c r="EF8" s="50" t="str">
        <f>相違点一覧_措置!$C$64&amp;""</f>
        <v/>
      </c>
      <c r="EG8" s="50" t="str">
        <f>相違点一覧_措置!$C$65&amp;""</f>
        <v/>
      </c>
      <c r="EH8" s="50" t="str">
        <f>相違点一覧_措置!$C$66&amp;""</f>
        <v/>
      </c>
      <c r="EI8" s="50" t="str">
        <f>相違点一覧_措置!$C$67&amp;""</f>
        <v/>
      </c>
      <c r="EJ8" s="50" t="str">
        <f>相違点一覧_措置!$C$68&amp;""</f>
        <v/>
      </c>
      <c r="EK8" s="50" t="str">
        <f>相違点一覧_措置!$C$69&amp;""</f>
        <v/>
      </c>
      <c r="EL8" s="50" t="str">
        <f>相違点一覧_措置!$C$70&amp;""</f>
        <v/>
      </c>
      <c r="EM8" s="50" t="str">
        <f>相違点一覧_措置!$C$71&amp;""</f>
        <v/>
      </c>
      <c r="EN8" s="50" t="str">
        <f>相違点一覧_措置!$C$72&amp;""</f>
        <v/>
      </c>
      <c r="EO8" s="50" t="str">
        <f>相違点一覧_措置!$C$73&amp;""</f>
        <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
      </c>
      <c r="EW8" s="50" t="str">
        <f>相違点一覧_措置!$K$64&amp;""</f>
        <v/>
      </c>
      <c r="EX8" s="50" t="str">
        <f>相違点一覧_措置!$K$65&amp;""</f>
        <v/>
      </c>
      <c r="EY8" s="50" t="str">
        <f>相違点一覧_措置!$K$66&amp;""</f>
        <v/>
      </c>
      <c r="EZ8" s="50" t="str">
        <f>相違点一覧_措置!$K$67&amp;""</f>
        <v/>
      </c>
      <c r="FA8" s="50" t="str">
        <f>相違点一覧_措置!$K$68&amp;""</f>
        <v/>
      </c>
      <c r="FB8" s="50" t="str">
        <f>相違点一覧_措置!$K$69&amp;""</f>
        <v/>
      </c>
      <c r="FC8" s="50" t="str">
        <f>相違点一覧_措置!$K$70&amp;""</f>
        <v/>
      </c>
      <c r="FD8" s="50" t="str">
        <f>相違点一覧_措置!$K$71&amp;""</f>
        <v/>
      </c>
      <c r="FE8" s="50" t="str">
        <f>相違点一覧_措置!$K$72&amp;""</f>
        <v/>
      </c>
      <c r="FF8" s="50" t="str">
        <f>相違点一覧_措置!$K$73&amp;""</f>
        <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無</v>
      </c>
      <c r="FN8" s="50" t="str">
        <f>相違点一覧_措置!$T$63&amp;""</f>
        <v/>
      </c>
      <c r="FO8" s="50" t="str">
        <f>相違点一覧_措置!$C$80&amp;""</f>
        <v/>
      </c>
      <c r="FP8" s="50" t="str">
        <f>相違点一覧_措置!$K$80&amp;""</f>
        <v/>
      </c>
      <c r="FQ8" s="50" t="str">
        <f>相違点一覧_措置!$S$80&amp;""</f>
        <v>無</v>
      </c>
      <c r="FR8" s="50" t="str">
        <f>相違点一覧_措置!$T$80&amp;""</f>
        <v/>
      </c>
      <c r="FS8" s="50" t="str">
        <f>相違点一覧_措置!$C$83&amp;""</f>
        <v/>
      </c>
      <c r="FT8" s="50" t="str">
        <f>相違点一覧_措置!$C$84&amp;""</f>
        <v/>
      </c>
      <c r="FU8" s="50" t="str">
        <f>相違点一覧_措置!$C$85&amp;""</f>
        <v/>
      </c>
      <c r="FV8" s="50" t="str">
        <f>相違点一覧_措置!$C$86&amp;""</f>
        <v/>
      </c>
      <c r="FW8" s="50" t="str">
        <f>相違点一覧_措置!$C$87&amp;""</f>
        <v/>
      </c>
      <c r="FX8" s="50" t="str">
        <f>相違点一覧_措置!$C$88&amp;""</f>
        <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
      </c>
      <c r="GK8" s="50" t="str">
        <f>相違点一覧_措置!$F$101&amp;""</f>
        <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
      </c>
      <c r="HE8" s="50" t="str">
        <f>相違点一覧_措置!$N$101&amp;""</f>
        <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
      </c>
      <c r="IU8" s="50" t="str">
        <f>相違点一覧_措置!$F$122&amp;""</f>
        <v/>
      </c>
      <c r="IV8" s="50" t="str">
        <f>相違点一覧_措置!$K$122&amp;""</f>
        <v/>
      </c>
      <c r="IW8" s="50" t="str">
        <f>相違点一覧_措置!$N$122&amp;""</f>
        <v/>
      </c>
      <c r="IX8" s="50" t="str">
        <f>相違点一覧_措置!$S$122&amp;""</f>
        <v>無</v>
      </c>
      <c r="IY8" s="50" t="str">
        <f>相違点一覧_措置!$T$122&amp;""</f>
        <v/>
      </c>
      <c r="IZ8" s="50" t="str">
        <f>相違点一覧_措置!$C$123&amp;""</f>
        <v/>
      </c>
      <c r="JA8" s="50" t="str">
        <f>相違点一覧_措置!$F$123&amp;""</f>
        <v/>
      </c>
      <c r="JB8" s="50" t="str">
        <f>相違点一覧_措置!$K$123&amp;""</f>
        <v/>
      </c>
      <c r="JC8" s="50" t="str">
        <f>相違点一覧_措置!$N$123&amp;""</f>
        <v/>
      </c>
      <c r="JD8" s="50" t="str">
        <f>相違点一覧_措置!$S$123&amp;""</f>
        <v>無</v>
      </c>
      <c r="JE8" s="50" t="str">
        <f>相違点一覧_措置!$T$123&amp;""</f>
        <v/>
      </c>
      <c r="JF8" s="50" t="str">
        <f>相違点一覧_措置!$C$124&amp;""</f>
        <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1238</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2.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81A464DB-C39A-4974-8152-A734E9B644F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2025-09-26T01:47:58Z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