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CB347052-86DD-4456-9188-AAC182054931}" xr6:coauthVersionLast="47" xr6:coauthVersionMax="47" xr10:uidLastSave="{00000000-0000-0000-0000-000000000000}"/>
  <bookViews>
    <workbookView xWindow="0" yWindow="-16320" windowWidth="29040" windowHeight="15720" tabRatio="740" xr2:uid="{00000000-000D-0000-FFFF-FFFF00000000}"/>
  </bookViews>
  <sheets>
    <sheet name="裏面_不溶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裏面_不溶化!$B$1:$J$13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<sst xmlns="http://schemas.openxmlformats.org/spreadsheetml/2006/main" count="1897" uniqueCount="1149">
  <si>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</si>
  <si>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</si>
  <si>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</si>
  <si>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</si>
  <si>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</si>
  <si>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</si>
  <si>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</si>
  <si>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</si>
  <si>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</si>
  <si>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</si>
  <si>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</si>
  <si>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</si>
  <si>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</si>
  <si>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</si>
  <si>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</si>
  <si>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</si>
  <si>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</si>
  <si>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</si>
  <si>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</si>
  <si>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</si>
  <si>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</si>
  <si>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</si>
  <si>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</si>
  <si>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</si>
  <si>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</si>
  <si>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</si>
  <si>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</si>
  <si>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</si>
  <si>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</si>
  <si>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</si>
  <si>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</si>
  <si>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</si>
  <si>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</si>
  <si>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</si>
  <si>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</si>
  <si>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</si>
  <si>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</si>
  <si>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</si>
  <si>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</si>
  <si>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</si>
  <si>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</si>
  <si>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</si>
  <si>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</si>
  <si>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</si>
  <si>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</si>
  <si>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</si>
  <si>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</si>
  <si>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</si>
  <si>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</si>
  <si>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</si>
  <si>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</si>
  <si>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</si>
  <si>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</si>
  <si>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</si>
  <si>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</si>
  <si>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</si>
  <si>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</si>
  <si>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</si>
  <si>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</si>
  <si>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</si>
  <si>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</si>
  <si>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</si>
  <si>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</si>
  <si>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</si>
  <si>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</si>
  <si>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</si>
  <si>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</si>
  <si>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</si>
  <si>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</si>
  <si>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</si>
  <si>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</si>
  <si>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</si>
  <si>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</si>
  <si>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</si>
  <si>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</si>
  <si>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</si>
  <si>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</si>
  <si>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</si>
  <si>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</si>
  <si>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</si>
  <si>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</si>
  <si>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</si>
  <si>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</si>
  <si>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</si>
  <si>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</si>
  <si>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</si>
  <si>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</si>
  <si>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</si>
  <si>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</si>
  <si>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</si>
  <si>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</si>
  <si>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</si>
  <si>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</si>
  <si>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</si>
  <si>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</si>
  <si>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</si>
  <si>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</si>
  <si>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</si>
  <si>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</si>
  <si>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</si>
  <si>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</si>
  <si>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</si>
  <si>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</si>
  <si>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</si>
  <si>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</si>
  <si>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</si>
  <si>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</si>
  <si>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</si>
  <si>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</si>
  <si>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</si>
  <si>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</si>
  <si>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</si>
  <si>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</si>
  <si>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</si>
  <si>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</si>
  <si>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</si>
  <si>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</si>
  <si>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</si>
  <si>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</si>
  <si>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</si>
  <si>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</si>
  <si>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</si>
  <si>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</si>
  <si>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</si>
  <si>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</si>
  <si>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</si>
  <si>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</si>
  <si>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</si>
  <si>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</si>
  <si>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</si>
  <si>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</si>
  <si>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</si>
  <si>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</si>
  <si>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</si>
  <si>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</si>
  <si>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</si>
  <si>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</si>
  <si>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</si>
  <si>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</si>
  <si>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</si>
  <si>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</si>
  <si>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</si>
  <si>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</si>
  <si>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</si>
  <si>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</si>
  <si>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</si>
  <si>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</si>
  <si>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</si>
  <si>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</si>
  <si>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</si>
  <si>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</si>
  <si>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</si>
  <si>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</si>
  <si>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</si>
  <si>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</si>
  <si>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</si>
  <si>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</si>
  <si>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</si>
  <si>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</si>
  <si>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</si>
  <si>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</si>
  <si>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</si>
  <si>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</si>
  <si>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</si>
  <si>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</si>
  <si>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</si>
  <si>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</si>
  <si>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</si>
  <si>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</si>
  <si>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</si>
  <si>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</si>
  <si>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</si>
  <si>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</si>
  <si>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</si>
  <si>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</si>
  <si>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</si>
  <si>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</si>
  <si>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</si>
  <si>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</si>
  <si>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</si>
  <si>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</si>
  <si>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</si>
  <si>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</si>
  <si>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</si>
  <si>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</si>
  <si>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</si>
  <si>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</si>
  <si>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</si>
  <si>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</si>
  <si>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</si>
  <si>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</si>
  <si>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</si>
  <si>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</si>
  <si>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</si>
  <si>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</si>
  <si>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</si>
  <si>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</si>
  <si>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</si>
  <si>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</si>
  <si>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</si>
  <si>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</si>
  <si>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</si>
  <si>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</si>
  <si>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</si>
  <si>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</si>
  <si>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</si>
  <si>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</si>
  <si>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</si>
  <si>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</si>
  <si>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</si>
  <si>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</si>
  <si>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</si>
  <si>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</si>
  <si>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</si>
  <si>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</si>
  <si>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</si>
  <si>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</si>
  <si>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</si>
  <si>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</si>
  <si>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</si>
  <si>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</si>
  <si>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</si>
  <si>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</si>
  <si>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</si>
  <si>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</si>
  <si>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</si>
  <si>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</si>
  <si>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</si>
  <si>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</si>
  <si>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</si>
  <si>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</si>
  <si>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</si>
  <si>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</si>
  <si>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</si>
  <si>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</si>
  <si>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</si>
  <si>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</si>
  <si>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</si>
  <si>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</si>
  <si>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</si>
  <si>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</si>
  <si>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</si>
  <si>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</si>
  <si>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</si>
  <si>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</si>
  <si>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</si>
  <si>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</si>
  <si>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</si>
  <si>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</si>
  <si>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</si>
  <si>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</si>
  <si>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</si>
  <si>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</si>
  <si>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</si>
  <si>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</si>
  <si>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</si>
  <si>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</si>
  <si>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</si>
  <si>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</si>
  <si>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</si>
  <si>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</si>
  <si>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</si>
  <si>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</si>
  <si>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</si>
  <si>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</si>
  <si>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</si>
  <si>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</si>
  <si>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</si>
  <si>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</si>
  <si>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</si>
  <si>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</si>
  <si>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</si>
  <si>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</si>
  <si>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</si>
  <si>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</si>
  <si>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</si>
  <si>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</si>
  <si>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</si>
  <si>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</si>
  <si>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</si>
  <si>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</si>
  <si>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</si>
  <si>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</si>
  <si>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</si>
  <si>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</si>
  <si>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</si>
  <si>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</si>
  <si>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</si>
  <si>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</si>
  <si>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</si>
  <si>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</si>
  <si>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</si>
  <si>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</si>
  <si>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</si>
  <si>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</si>
  <si>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</si>
  <si>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</si>
  <si>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</si>
  <si>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</si>
  <si>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</si>
  <si>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</si>
  <si>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</si>
  <si>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</si>
  <si>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</si>
  <si>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</si>
  <si>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</si>
  <si>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</si>
  <si>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</si>
  <si>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</si>
  <si>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</si>
  <si>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</si>
  <si>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</si>
  <si>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</si>
  <si>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</si>
  <si>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</si>
  <si>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</si>
  <si>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</si>
  <si>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</si>
  <si>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</si>
  <si>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</si>
  <si>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</si>
  <si>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</si>
  <si>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</si>
  <si>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</si>
  <si>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</si>
  <si>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</si>
  <si>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</si>
  <si>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</si>
  <si>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</si>
  <si>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</si>
  <si>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</si>
  <si>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</si>
  <si>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</si>
  <si>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</si>
  <si>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</si>
  <si>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</si>
  <si>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</si>
  <si>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</si>
  <si>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</si>
  <si>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</si>
  <si>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</si>
  <si>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</si>
  <si>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</si>
  <si>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</si>
  <si>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</si>
  <si>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</si>
  <si>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</si>
  <si>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</si>
  <si>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</si>
  <si>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</si>
  <si>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</si>
  <si>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</si>
  <si>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</si>
  <si>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</si>
  <si>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</si>
  <si>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</si>
  <si>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</si>
  <si>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</si>
  <si>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</si>
  <si>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</si>
  <si>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</si>
  <si>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</si>
  <si>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</si>
  <si>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</si>
  <si>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</si>
  <si>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</si>
  <si>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</si>
  <si>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</si>
  <si>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</si>
  <si>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</si>
  <si>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</si>
  <si>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</si>
  <si>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</si>
  <si>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</si>
  <si>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</si>
  <si>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</si>
  <si>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</si>
  <si>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</si>
  <si>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</si>
  <si>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</si>
  <si>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</si>
  <si>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</si>
  <si>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</si>
  <si>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</si>
  <si>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</si>
  <si>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</si>
  <si>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</si>
  <si>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</si>
  <si>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</si>
  <si>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</si>
  <si>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</si>
  <si>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</si>
  <si>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</si>
  <si>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</si>
  <si>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</si>
  <si>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</si>
  <si>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</si>
  <si>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</si>
  <si>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</si>
  <si>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</si>
  <si>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</si>
  <si>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</si>
  <si>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</si>
  <si>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</si>
  <si>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</si>
  <si>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</si>
  <si>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</si>
  <si>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</si>
  <si>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</si>
  <si>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</si>
  <si>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</si>
  <si>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</si>
  <si>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</si>
  <si>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</si>
  <si>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</si>
  <si>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</si>
  <si>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</si>
  <si>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</si>
  <si>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</si>
  <si>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</si>
  <si>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</si>
  <si>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</si>
  <si>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</si>
  <si>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</si>
  <si>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</si>
  <si>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</si>
  <si>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</si>
  <si>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</si>
  <si>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</si>
  <si>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</si>
  <si>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</si>
  <si>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</si>
  <si>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</si>
  <si>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</si>
  <si>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</si>
  <si>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</si>
  <si>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</si>
  <si>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</si>
  <si>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</si>
  <si>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</si>
  <si>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</si>
  <si>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</si>
  <si>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</si>
  <si>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</si>
  <si>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</si>
  <si>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</si>
  <si>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</si>
  <si>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</si>
  <si>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</si>
  <si>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</si>
  <si>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</si>
  <si>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</si>
  <si>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</si>
  <si>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</si>
  <si>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</si>
  <si>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</si>
  <si>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</si>
  <si>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</si>
  <si>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</si>
  <si>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</si>
  <si>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</si>
  <si>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</si>
  <si>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</si>
  <si>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</si>
  <si>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</si>
  <si>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</si>
  <si>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</si>
  <si>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</si>
  <si>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</si>
  <si>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</si>
  <si>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</si>
  <si>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</si>
  <si>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</si>
  <si>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</si>
  <si>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</si>
  <si>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</si>
  <si>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</si>
  <si>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</si>
  <si>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</si>
  <si>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</si>
  <si>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</si>
  <si>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</si>
  <si>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</si>
  <si>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</si>
  <si>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</si>
  <si>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</si>
  <si>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</si>
  <si>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</si>
  <si>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</si>
  <si>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</si>
  <si>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</si>
  <si>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</si>
  <si>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</si>
  <si>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</si>
  <si>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</si>
  <si>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</si>
  <si>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</si>
  <si>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</si>
  <si>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</si>
  <si>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</si>
  <si>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</si>
  <si>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</si>
  <si>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</si>
  <si>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</si>
  <si>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</si>
  <si>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</si>
  <si>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</si>
  <si>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</si>
  <si>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</si>
  <si>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</si>
  <si>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</si>
  <si>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</si>
  <si>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</si>
  <si>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</si>
  <si>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</si>
  <si>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</si>
  <si>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</si>
  <si>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</si>
  <si>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</si>
  <si>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</si>
  <si>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</si>
  <si>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</si>
  <si>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</si>
  <si>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</si>
  <si>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</si>
  <si>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</si>
  <si>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</si>
  <si>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</si>
  <si>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</si>
  <si>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</si>
  <si>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</si>
  <si>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</si>
  <si>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</si>
  <si>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</si>
  <si>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</si>
  <si>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</si>
  <si>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</si>
  <si>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</si>
  <si>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</si>
  <si>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</si>
  <si>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</si>
  <si>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</si>
  <si>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</si>
  <si>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</si>
  <si>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</si>
  <si>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</si>
  <si>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</si>
  <si>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</si>
  <si>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</si>
  <si>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</si>
  <si>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</si>
  <si>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</si>
  <si>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</si>
  <si>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</si>
  <si>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</si>
  <si>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</si>
  <si>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</si>
  <si>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</si>
  <si>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</si>
  <si>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</si>
  <si>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</si>
  <si>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</si>
  <si>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</si>
  <si>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</si>
  <si>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</si>
  <si>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</si>
  <si>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</si>
  <si>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</si>
  <si>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</si>
  <si>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</si>
  <si>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</si>
  <si>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</si>
  <si>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</si>
  <si>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</si>
  <si>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</si>
  <si>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</si>
  <si>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</si>
  <si>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</si>
  <si>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</si>
  <si>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</si>
  <si>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</si>
  <si>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</si>
  <si>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</si>
  <si>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</si>
  <si>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</si>
  <si>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</si>
  <si>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</si>
  <si>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</si>
  <si>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</si>
  <si>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</si>
  <si>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</si>
  <si>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</si>
  <si>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</si>
  <si>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</si>
  <si>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</si>
  <si>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</si>
  <si>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</si>
  <si>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</si>
  <si>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</si>
  <si>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</si>
  <si>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</si>
  <si>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</si>
  <si>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</si>
  <si>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</si>
  <si>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</si>
  <si>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</si>
  <si>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</si>
  <si>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</si>
  <si>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</si>
  <si>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</si>
  <si>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</si>
  <si>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</si>
  <si>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</si>
  <si>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</si>
  <si>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</si>
  <si>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</si>
  <si>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</si>
  <si>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</si>
  <si>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</si>
  <si>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</si>
  <si>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</si>
  <si>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</si>
  <si>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</si>
  <si>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</si>
  <si>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</si>
  <si>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</si>
  <si>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</si>
  <si>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</si>
  <si>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</si>
  <si>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</si>
  <si>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</si>
  <si>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</si>
  <si>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</si>
  <si>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</si>
  <si>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</si>
  <si>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</si>
  <si>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</si>
  <si>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</si>
  <si>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</si>
  <si>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</si>
  <si>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</si>
  <si>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</si>
  <si>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</si>
  <si>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</si>
  <si>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</si>
  <si>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</si>
  <si>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</si>
  <si>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</si>
  <si>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</si>
  <si>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</si>
  <si>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</si>
  <si>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</si>
  <si>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</si>
  <si>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</si>
  <si>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</si>
  <si>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</si>
  <si>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</si>
  <si>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</si>
  <si>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</si>
  <si>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</si>
  <si>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</si>
  <si>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</si>
  <si>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</si>
  <si>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</si>
  <si>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</si>
  <si>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</si>
  <si>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</si>
  <si>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</si>
  <si>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</si>
  <si>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</si>
  <si>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</si>
  <si>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</si>
  <si>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</si>
  <si>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</si>
  <si>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</si>
  <si>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</si>
  <si>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</si>
  <si>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</si>
  <si>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</si>
  <si>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</si>
  <si>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</si>
  <si>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</si>
  <si>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</si>
  <si>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</si>
  <si>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</si>
  <si>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</si>
  <si>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</si>
  <si>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</si>
  <si>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</si>
  <si>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</si>
  <si>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</si>
  <si>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</si>
  <si>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</si>
  <si>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</si>
  <si>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</si>
  <si>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</si>
  <si>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</si>
  <si>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</si>
  <si>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</si>
  <si>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</si>
  <si>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</si>
  <si>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</si>
  <si>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</si>
  <si>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</si>
  <si>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</si>
  <si>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</si>
  <si>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</si>
  <si>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</si>
  <si>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</si>
  <si>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</si>
  <si>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</si>
  <si>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</si>
  <si>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</si>
  <si>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</si>
  <si>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</si>
  <si>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</si>
  <si>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</si>
  <si>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</si>
  <si>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</si>
  <si>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</si>
  <si>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</si>
  <si>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</si>
  <si>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</si>
  <si>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</si>
  <si>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</si>
  <si>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</si>
  <si>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</si>
  <si>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</si>
  <si>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</si>
  <si>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</si>
  <si>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</si>
  <si>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</si>
  <si>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</si>
  <si>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</si>
  <si>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</si>
  <si>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</si>
  <si>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</si>
  <si>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</si>
  <si>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</si>
  <si>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</si>
  <si>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</si>
  <si>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</si>
  <si>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</si>
  <si>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</si>
  <si>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</si>
  <si>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</si>
  <si>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</si>
  <si>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</si>
  <si>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</si>
  <si>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</si>
  <si>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</si>
  <si>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</si>
  <si>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</si>
  <si>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</si>
  <si>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</si>
  <si>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</si>
  <si>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</si>
  <si>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</si>
  <si>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</si>
  <si>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</si>
  <si>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</si>
  <si>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</si>
  <si>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</si>
  <si>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</si>
  <si>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</si>
  <si>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</si>
  <si>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</si>
  <si>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</si>
  <si>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</si>
  <si>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</si>
  <si>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</si>
  <si>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</si>
  <si>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</si>
  <si>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</si>
  <si>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</si>
  <si>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</si>
  <si>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</si>
  <si>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</si>
  <si>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</si>
  <si>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</si>
  <si>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</si>
  <si>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</si>
  <si>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</si>
  <si>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</si>
  <si>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</si>
  <si>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</si>
  <si>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</si>
  <si>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</si>
  <si>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</si>
  <si>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</si>
  <si>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</si>
  <si>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</si>
  <si>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</si>
  <si>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</si>
  <si>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</si>
  <si>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</si>
  <si>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</si>
  <si>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</si>
  <si>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</si>
  <si>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</si>
  <si>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</si>
  <si>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</si>
  <si>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</si>
  <si>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</si>
  <si>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</si>
  <si>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</si>
  <si>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</si>
  <si>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</si>
  <si>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</si>
  <si>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</si>
  <si>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</si>
  <si>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</si>
  <si>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</si>
  <si>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</si>
  <si>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</si>
  <si>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</si>
  <si>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</si>
  <si>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</si>
  <si>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</si>
  <si>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</si>
  <si>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</si>
  <si>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</si>
  <si>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</si>
  <si>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</si>
  <si>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</si>
  <si>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</si>
  <si>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</si>
  <si>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</si>
  <si>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</si>
  <si>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</si>
  <si>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</si>
  <si>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</si>
  <si>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</si>
  <si>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</si>
  <si>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</si>
  <si>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</si>
  <si>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</si>
  <si>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</si>
  <si>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</si>
  <si>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</si>
  <si>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</si>
  <si>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</si>
  <si>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</si>
  <si>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</si>
  <si>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</si>
  <si>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</si>
  <si>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</si>
  <si>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</si>
  <si>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</si>
  <si>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</si>
  <si>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</si>
  <si>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</si>
  <si>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</si>
  <si>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</si>
  <si>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</si>
  <si>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</si>
  <si>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</si>
  <si>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</si>
  <si>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</si>
  <si>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</si>
  <si>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</si>
  <si>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</si>
  <si>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</si>
  <si>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</si>
  <si>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</si>
  <si>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</si>
  <si>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</si>
  <si>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</si>
  <si>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</si>
  <si>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</si>
  <si>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</si>
  <si>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</si>
  <si>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</si>
  <si>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</si>
  <si>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</si>
  <si>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</si>
  <si>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</si>
  <si>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</si>
  <si>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</si>
  <si>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</si>
  <si>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</si>
  <si>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</si>
  <si>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</si>
  <si>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</si>
  <si>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</si>
  <si>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</si>
  <si>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</si>
  <si>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</si>
  <si>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</si>
  <si>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</si>
  <si>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</si>
  <si>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</si>
  <si>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</si>
  <si>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</si>
  <si>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</si>
  <si>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</si>
  <si>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</si>
  <si>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</si>
  <si>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</si>
  <si>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</si>
  <si>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</si>
  <si>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</si>
  <si>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</si>
  <si>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</si>
  <si>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</si>
  <si>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</si>
  <si>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</si>
  <si>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</si>
  <si>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</si>
  <si>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</si>
  <si>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</si>
  <si>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</si>
  <si>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</si>
  <si>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</si>
  <si>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</si>
  <si>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</si>
  <si>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</si>
  <si>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</si>
  <si>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</si>
  <si>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</si>
  <si>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</si>
  <si>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</si>
  <si>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</si>
  <si>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</si>
  <si>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</si>
  <si>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</si>
  <si>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</si>
  <si>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</si>
  <si>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</si>
  <si>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</si>
  <si>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</si>
  <si>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</si>
  <si>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</si>
  <si>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</si>
  <si>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</si>
  <si>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</si>
  <si>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</si>
  <si>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</si>
  <si>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</si>
  <si>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</si>
  <si>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</si>
  <si>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</si>
  <si>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</si>
  <si>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</si>
  <si>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</si>
  <si>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</si>
  <si>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</si>
  <si>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</si>
  <si>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</si>
  <si>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</si>
  <si>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</si>
  <si>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</si>
  <si>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</si>
  <si>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</si>
  <si>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</si>
  <si>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</si>
  <si>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</si>
  <si>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</si>
  <si>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</si>
  <si>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</si>
  <si>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</si>
  <si>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</si>
  <si>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</si>
  <si>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</si>
  <si>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</si>
  <si>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</si>
  <si>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</si>
  <si>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</si>
  <si>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</si>
  <si>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</si>
  <si>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</si>
  <si>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</si>
  <si>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</si>
  <si>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</si>
  <si>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</si>
  <si>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</si>
  <si>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</si>
  <si>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</si>
  <si>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</si>
  <si>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</si>
  <si>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不溶化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</si>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</sst>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不溶化</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不溶化1</v>
      </c>
    </row>
    <row r="5" spans="2:15" ht="39.75" customHeight="1">
      <c r="B5" s="76" t="str">
        <f>IFERROR(VLOOKUP(L5,マスタ_裏面の表示内容!$A$2:$E$30,5,FALSE),"")</f>
        <v/>
      </c>
      <c r="C5" s="77"/>
      <c r="D5" s="77"/>
      <c r="E5" s="77"/>
      <c r="F5" s="77"/>
      <c r="G5" s="77"/>
      <c r="H5" s="77"/>
      <c r="I5" s="77"/>
      <c r="J5" s="78"/>
      <c r="L5" s="46" t="str">
        <f>$L$2&amp;2</f>
        <v>不溶化2</v>
      </c>
    </row>
    <row r="6" spans="2:15" ht="39.75" customHeight="1">
      <c r="B6" s="52"/>
      <c r="C6" s="53"/>
      <c r="D6" s="81"/>
      <c r="E6" s="81"/>
      <c r="F6" s="81"/>
      <c r="G6" s="81"/>
      <c r="H6" s="81"/>
      <c r="I6" s="81"/>
      <c r="J6" s="82"/>
      <c r="M6" s="54" t="s">
        <v>1</v>
      </c>
      <c r="N6" s="44" t="str">
        <f>IF(B5&lt;&gt;"",IF(D6="","（エラー）未入力","（正常）入力済み"),"")</f>
        <v/>
      </c>
      <c r="O6" s="1" t="s">
        <v>4</v>
      </c>
    </row>
    <row r="7" spans="2:15" ht="39.75" customHeight="1">
      <c r="B7" s="76" t="str">
        <f>IFERROR(VLOOKUP(L7,マスタ_裏面の表示内容!$A$2:$E$30,5,FALSE),"")</f>
        <v/>
      </c>
      <c r="C7" s="77"/>
      <c r="D7" s="77"/>
      <c r="E7" s="77"/>
      <c r="F7" s="77"/>
      <c r="G7" s="77"/>
      <c r="H7" s="77"/>
      <c r="I7" s="77"/>
      <c r="J7" s="78"/>
      <c r="L7" s="46" t="str">
        <f>$L$2&amp;3</f>
        <v>不溶化3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不溶化4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不溶化5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G+dS4DMzKIGAAxrfaFYfIzsudLCwmZCSbwz0u0LoYaP699cvwoMWAFJsiCqCdCT64XwDBA+lPXekSO39cs1Ag==" saltValue="l4vnb2EYJtg3l5pbkJnmUw=="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COUNTIF(裏面_不溶化!N:N,"*（エラー）*")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裏面_不溶化!$F2&amp;""</f>
        <v>不溶化</v>
      </c>
      <c r="B8" s="66" t="str">
        <f>裏面_不溶化!$H3&amp;""</f>
        <v/>
      </c>
      <c r="C8" s="67" t="str">
        <f>裏面_不溶化!B4&amp;""</f>
        <v/>
      </c>
      <c r="D8" s="66" t="str">
        <f>裏面_不溶化!$B5&amp;""</f>
        <v/>
      </c>
      <c r="E8" s="66" t="str">
        <f>裏面_不溶化!$D6&amp;""</f>
        <v/>
      </c>
      <c r="F8" s="66" t="str">
        <f>裏面_不溶化!$B7&amp;""</f>
        <v/>
      </c>
      <c r="G8" s="66" t="str">
        <f>裏面_不溶化!$D8&amp;""</f>
        <v/>
      </c>
      <c r="H8" s="66" t="str">
        <f>裏面_不溶化!$B9&amp;""</f>
        <v/>
      </c>
      <c r="I8" s="66" t="str">
        <f>裏面_不溶化!$D10&amp;""</f>
        <v/>
      </c>
      <c r="J8" s="66" t="str">
        <f>裏面_不溶化!$B11&amp;""</f>
        <v/>
      </c>
      <c r="K8" s="66" t="str">
        <f>裏面_不溶化!$D12&amp;""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16BA10-F1C8-4674-8DBF-5381331619C9}"/>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u_t_yoshiki_10_ura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