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EF7EDE3-22C9-4468-81B3-7F0B2CBA1BA5}" xr6:coauthVersionLast="47" xr6:coauthVersionMax="47" xr10:uidLastSave="{00000000-0000-0000-0000-000000000000}"/>
  <bookViews>
    <workbookView xWindow="0" yWindow="-16320" windowWidth="29040" windowHeight="15720" tabRatio="747" xr2:uid="{00000000-000D-0000-FFFF-FFFF00000000}"/>
  </bookViews>
  <sheets>
    <sheet name="裏面_地下水の水質の測定(地下水汚染が生じている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'裏面_地下水の水質の測定(地下水汚染が生じている土地)'!$B$2:$J$20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<sst xmlns="http://schemas.openxmlformats.org/spreadsheetml/2006/main" count="1959" uniqueCount="1174">
  <si>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</si>
  <si>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</si>
  <si>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</si>
  <si>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</si>
  <si>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</si>
  <si>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</si>
  <si>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</si>
  <si>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</si>
  <si>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</si>
  <si>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</si>
  <si>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</si>
  <si>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</si>
  <si>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</si>
  <si>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</si>
  <si>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</si>
  <si>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</si>
  <si>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</si>
  <si>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</si>
  <si>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</si>
  <si>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</si>
  <si>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</si>
  <si>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</si>
  <si>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</si>
  <si>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</si>
  <si>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</si>
  <si>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</si>
  <si>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</si>
  <si>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</si>
  <si>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</si>
  <si>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</si>
  <si>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</si>
  <si>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</si>
  <si>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</si>
  <si>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</si>
  <si>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</si>
  <si>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</si>
  <si>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</si>
  <si>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</si>
  <si>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</si>
  <si>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</si>
  <si>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</si>
  <si>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</si>
  <si>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</si>
  <si>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</si>
  <si>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</si>
  <si>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</si>
  <si>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</si>
  <si>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</si>
  <si>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</si>
  <si>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</si>
  <si>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</si>
  <si>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</si>
  <si>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</si>
  <si>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</si>
  <si>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</si>
  <si>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</si>
  <si>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</si>
  <si>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</si>
  <si>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</si>
  <si>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</si>
  <si>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</si>
  <si>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</si>
  <si>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</si>
  <si>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</si>
  <si>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</si>
  <si>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</si>
  <si>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</si>
  <si>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</si>
  <si>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</si>
  <si>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</si>
  <si>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</si>
  <si>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</si>
  <si>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</si>
  <si>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</si>
  <si>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</si>
  <si>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</si>
  <si>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</si>
  <si>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</si>
  <si>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</si>
  <si>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</si>
  <si>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</si>
  <si>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</si>
  <si>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</si>
  <si>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</si>
  <si>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</si>
  <si>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</si>
  <si>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</si>
  <si>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</si>
  <si>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</si>
  <si>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</si>
  <si>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</si>
  <si>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</si>
  <si>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</si>
  <si>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</si>
  <si>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</si>
  <si>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</si>
  <si>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</si>
  <si>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</si>
  <si>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</si>
  <si>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</si>
  <si>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</si>
  <si>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</si>
  <si>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</si>
  <si>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</si>
  <si>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</si>
  <si>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</si>
  <si>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</si>
  <si>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</si>
  <si>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</si>
  <si>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</si>
  <si>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</si>
  <si>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</si>
  <si>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</si>
  <si>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</si>
  <si>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</si>
  <si>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</si>
  <si>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</si>
  <si>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</si>
  <si>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</si>
  <si>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</si>
  <si>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</si>
  <si>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</si>
  <si>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</si>
  <si>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</si>
  <si>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</si>
  <si>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</si>
  <si>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</si>
  <si>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</si>
  <si>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</si>
  <si>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</si>
  <si>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</si>
  <si>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</si>
  <si>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</si>
  <si>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</si>
  <si>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</si>
  <si>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</si>
  <si>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</si>
  <si>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</si>
  <si>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</si>
  <si>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</si>
  <si>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</si>
  <si>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</si>
  <si>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</si>
  <si>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</si>
  <si>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</si>
  <si>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</si>
  <si>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</si>
  <si>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</si>
  <si>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</si>
  <si>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</si>
  <si>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</si>
  <si>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</si>
  <si>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</si>
  <si>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</si>
  <si>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</si>
  <si>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</si>
  <si>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</si>
  <si>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</si>
  <si>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</si>
  <si>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</si>
  <si>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</si>
  <si>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</si>
  <si>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</si>
  <si>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</si>
  <si>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</si>
  <si>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</si>
  <si>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</si>
  <si>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</si>
  <si>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</si>
  <si>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</si>
  <si>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</si>
  <si>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</si>
  <si>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</si>
  <si>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</si>
  <si>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</si>
  <si>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</si>
  <si>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</si>
  <si>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</si>
  <si>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</si>
  <si>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</si>
  <si>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</si>
  <si>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</si>
  <si>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</si>
  <si>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</si>
  <si>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</si>
  <si>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</si>
  <si>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</si>
  <si>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</si>
  <si>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</si>
  <si>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</si>
  <si>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</si>
  <si>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</si>
  <si>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</si>
  <si>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</si>
  <si>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</si>
  <si>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</si>
  <si>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</si>
  <si>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</si>
  <si>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</si>
  <si>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</si>
  <si>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</si>
  <si>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</si>
  <si>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</si>
  <si>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</si>
  <si>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</si>
  <si>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</si>
  <si>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</si>
  <si>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</si>
  <si>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</si>
  <si>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</si>
  <si>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</si>
  <si>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</si>
  <si>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</si>
  <si>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</si>
  <si>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</si>
  <si>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</si>
  <si>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</si>
  <si>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</si>
  <si>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</si>
  <si>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</si>
  <si>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</si>
  <si>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</si>
  <si>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</si>
  <si>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</si>
  <si>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</si>
  <si>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</si>
  <si>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</si>
  <si>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</si>
  <si>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</si>
  <si>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</si>
  <si>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</si>
  <si>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</si>
  <si>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</si>
  <si>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</si>
  <si>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</si>
  <si>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</si>
  <si>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</si>
  <si>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</si>
  <si>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</si>
  <si>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</si>
  <si>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</si>
  <si>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</si>
  <si>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</si>
  <si>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</si>
  <si>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</si>
  <si>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</si>
  <si>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</si>
  <si>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</si>
  <si>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</si>
  <si>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</si>
  <si>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</si>
  <si>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</si>
  <si>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</si>
  <si>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</si>
  <si>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</si>
  <si>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</si>
  <si>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</si>
  <si>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</si>
  <si>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</si>
  <si>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</si>
  <si>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</si>
  <si>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</si>
  <si>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</si>
  <si>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</si>
  <si>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</si>
  <si>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</si>
  <si>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</si>
  <si>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</si>
  <si>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</si>
  <si>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</si>
  <si>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</si>
  <si>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</si>
  <si>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</si>
  <si>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</si>
  <si>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</si>
  <si>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</si>
  <si>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</si>
  <si>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</si>
  <si>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</si>
  <si>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</si>
  <si>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</si>
  <si>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</si>
  <si>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</si>
  <si>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</si>
  <si>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</si>
  <si>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</si>
  <si>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</si>
  <si>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</si>
  <si>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</si>
  <si>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</si>
  <si>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</si>
  <si>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</si>
  <si>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</si>
  <si>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</si>
  <si>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</si>
  <si>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</si>
  <si>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</si>
  <si>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</si>
  <si>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</si>
  <si>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</si>
  <si>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</si>
  <si>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</si>
  <si>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</si>
  <si>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</si>
  <si>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</si>
  <si>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</si>
  <si>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</si>
  <si>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</si>
  <si>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</si>
  <si>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</si>
  <si>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</si>
  <si>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</si>
  <si>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</si>
  <si>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</si>
  <si>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</si>
  <si>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</si>
  <si>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</si>
  <si>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</si>
  <si>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</si>
  <si>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</si>
  <si>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</si>
  <si>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</si>
  <si>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</si>
  <si>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</si>
  <si>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</si>
  <si>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</si>
  <si>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</si>
  <si>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</si>
  <si>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</si>
  <si>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</si>
  <si>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</si>
  <si>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</si>
  <si>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</si>
  <si>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</si>
  <si>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</si>
  <si>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</si>
  <si>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</si>
  <si>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</si>
  <si>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</si>
  <si>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</si>
  <si>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</si>
  <si>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</si>
  <si>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</si>
  <si>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</si>
  <si>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</si>
  <si>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</si>
  <si>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</si>
  <si>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</si>
  <si>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</si>
  <si>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</si>
  <si>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</si>
  <si>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</si>
  <si>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</si>
  <si>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</si>
  <si>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</si>
  <si>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</si>
  <si>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</si>
  <si>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</si>
  <si>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</si>
  <si>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</si>
  <si>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</si>
  <si>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</si>
  <si>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</si>
  <si>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</si>
  <si>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</si>
  <si>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</si>
  <si>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</si>
  <si>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</si>
  <si>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</si>
  <si>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</si>
  <si>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</si>
  <si>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</si>
  <si>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</si>
  <si>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</si>
  <si>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</si>
  <si>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</si>
  <si>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</si>
  <si>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</si>
  <si>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</si>
  <si>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</si>
  <si>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</si>
  <si>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</si>
  <si>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</si>
  <si>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</si>
  <si>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</si>
  <si>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</si>
  <si>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</si>
  <si>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</si>
  <si>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</si>
  <si>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</si>
  <si>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</si>
  <si>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</si>
  <si>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</si>
  <si>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</si>
  <si>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</si>
  <si>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</si>
  <si>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</si>
  <si>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</si>
  <si>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</si>
  <si>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</si>
  <si>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</si>
  <si>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</si>
  <si>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</si>
  <si>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</si>
  <si>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</si>
  <si>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</si>
  <si>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</si>
  <si>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</si>
  <si>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</si>
  <si>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</si>
  <si>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</si>
  <si>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</si>
  <si>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</si>
  <si>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</si>
  <si>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</si>
  <si>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</si>
  <si>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</si>
  <si>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</si>
  <si>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</si>
  <si>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</si>
  <si>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</si>
  <si>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</si>
  <si>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</si>
  <si>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</si>
  <si>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</si>
  <si>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</si>
  <si>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</si>
  <si>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</si>
  <si>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</si>
  <si>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</si>
  <si>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</si>
  <si>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</si>
  <si>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</si>
  <si>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</si>
  <si>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</si>
  <si>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</si>
  <si>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</si>
  <si>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</si>
  <si>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</si>
  <si>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</si>
  <si>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</si>
  <si>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</si>
  <si>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</si>
  <si>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</si>
  <si>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</si>
  <si>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</si>
  <si>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</si>
  <si>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</si>
  <si>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</si>
  <si>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</si>
  <si>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</si>
  <si>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</si>
  <si>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</si>
  <si>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</si>
  <si>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</si>
  <si>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</si>
  <si>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</si>
  <si>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</si>
  <si>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</si>
  <si>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</si>
  <si>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</si>
  <si>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</si>
  <si>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</si>
  <si>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</si>
  <si>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</si>
  <si>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</si>
  <si>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</si>
  <si>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</si>
  <si>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</si>
  <si>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</si>
  <si>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</si>
  <si>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</si>
  <si>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</si>
  <si>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</si>
  <si>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</si>
  <si>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</si>
  <si>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</si>
  <si>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</si>
  <si>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</si>
  <si>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</si>
  <si>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</si>
  <si>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</si>
  <si>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</si>
  <si>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</si>
  <si>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</si>
  <si>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</si>
  <si>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</si>
  <si>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</si>
  <si>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</si>
  <si>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</si>
  <si>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</si>
  <si>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</si>
  <si>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</si>
  <si>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</si>
  <si>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</si>
  <si>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</si>
  <si>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</si>
  <si>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</si>
  <si>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</si>
  <si>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</si>
  <si>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</si>
  <si>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</si>
  <si>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</si>
  <si>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</si>
  <si>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</si>
  <si>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</si>
  <si>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</si>
  <si>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</si>
  <si>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</si>
  <si>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</si>
  <si>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</si>
  <si>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</si>
  <si>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</si>
  <si>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</si>
  <si>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</si>
  <si>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</si>
  <si>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</si>
  <si>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</si>
  <si>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</si>
  <si>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</si>
  <si>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</si>
  <si>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</si>
  <si>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</si>
  <si>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</si>
  <si>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</si>
  <si>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</si>
  <si>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</si>
  <si>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</si>
  <si>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</si>
  <si>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</si>
  <si>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</si>
  <si>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</si>
  <si>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</si>
  <si>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</si>
  <si>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</si>
  <si>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</si>
  <si>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</si>
  <si>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</si>
  <si>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</si>
  <si>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</si>
  <si>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</si>
  <si>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</si>
  <si>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</si>
  <si>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</si>
  <si>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</si>
  <si>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</si>
  <si>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</si>
  <si>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</si>
  <si>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</si>
  <si>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</si>
  <si>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</si>
  <si>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</si>
  <si>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</si>
  <si>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</si>
  <si>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</si>
  <si>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</si>
  <si>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</si>
  <si>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</si>
  <si>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</si>
  <si>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</si>
  <si>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</si>
  <si>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</si>
  <si>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</si>
  <si>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</si>
  <si>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</si>
  <si>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</si>
  <si>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</si>
  <si>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</si>
  <si>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</si>
  <si>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</si>
  <si>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</si>
  <si>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</si>
  <si>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</si>
  <si>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</si>
  <si>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</si>
  <si>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</si>
  <si>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</si>
  <si>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</si>
  <si>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</si>
  <si>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</si>
  <si>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</si>
  <si>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</si>
  <si>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</si>
  <si>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</si>
  <si>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</si>
  <si>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</si>
  <si>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</si>
  <si>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</si>
  <si>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</si>
  <si>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</si>
  <si>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</si>
  <si>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</si>
  <si>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</si>
  <si>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</si>
  <si>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</si>
  <si>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</si>
  <si>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</si>
  <si>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</si>
  <si>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</si>
  <si>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</si>
  <si>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</si>
  <si>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</si>
  <si>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</si>
  <si>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</si>
  <si>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</si>
  <si>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</si>
  <si>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</si>
  <si>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</si>
  <si>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</si>
  <si>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</si>
  <si>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</si>
  <si>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</si>
  <si>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</si>
  <si>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</si>
  <si>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</si>
  <si>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</si>
  <si>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</si>
  <si>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</si>
  <si>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</si>
  <si>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</si>
  <si>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</si>
  <si>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</si>
  <si>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</si>
  <si>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</si>
  <si>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</si>
  <si>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</si>
  <si>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</si>
  <si>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</si>
  <si>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</si>
  <si>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</si>
  <si>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</si>
  <si>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</si>
  <si>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</si>
  <si>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</si>
  <si>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</si>
  <si>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</si>
  <si>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</si>
  <si>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</si>
  <si>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</si>
  <si>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</si>
  <si>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</si>
  <si>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</si>
  <si>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</si>
  <si>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</si>
  <si>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</si>
  <si>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</si>
  <si>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</si>
  <si>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</si>
  <si>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</si>
  <si>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</si>
  <si>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</si>
  <si>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</si>
  <si>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</si>
  <si>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</si>
  <si>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</si>
  <si>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</si>
  <si>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</si>
  <si>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</si>
  <si>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</si>
  <si>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</si>
  <si>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</si>
  <si>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</si>
  <si>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</si>
  <si>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</si>
  <si>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</si>
  <si>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</si>
  <si>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</si>
  <si>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</si>
  <si>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</si>
  <si>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</si>
  <si>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</si>
  <si>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</si>
  <si>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</si>
  <si>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</si>
  <si>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</si>
  <si>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</si>
  <si>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</si>
  <si>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</si>
  <si>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</si>
  <si>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</si>
  <si>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</si>
  <si>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</si>
  <si>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</si>
  <si>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</si>
  <si>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</si>
  <si>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</si>
  <si>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</si>
  <si>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</si>
  <si>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</si>
  <si>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</si>
  <si>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</si>
  <si>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</si>
  <si>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</si>
  <si>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</si>
  <si>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</si>
  <si>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</si>
  <si>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</si>
  <si>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</si>
  <si>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</si>
  <si>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</si>
  <si>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</si>
  <si>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</si>
  <si>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</si>
  <si>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</si>
  <si>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</si>
  <si>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</si>
  <si>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</si>
  <si>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</si>
  <si>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</si>
  <si>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</si>
  <si>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</si>
  <si>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</si>
  <si>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</si>
  <si>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</si>
  <si>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</si>
  <si>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</si>
  <si>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</si>
  <si>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</si>
  <si>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</si>
  <si>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</si>
  <si>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</si>
  <si>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</si>
  <si>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</si>
  <si>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</si>
  <si>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</si>
  <si>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</si>
  <si>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</si>
  <si>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</si>
  <si>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</si>
  <si>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</si>
  <si>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</si>
  <si>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</si>
  <si>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</si>
  <si>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</si>
  <si>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</si>
  <si>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</si>
  <si>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</si>
  <si>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</si>
  <si>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</si>
  <si>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</si>
  <si>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</si>
  <si>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</si>
  <si>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</si>
  <si>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</si>
  <si>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</si>
  <si>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</si>
  <si>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</si>
  <si>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</si>
  <si>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</si>
  <si>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</si>
  <si>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</si>
  <si>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</si>
  <si>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</si>
  <si>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</si>
  <si>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</si>
  <si>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</si>
  <si>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</si>
  <si>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</si>
  <si>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</si>
  <si>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</si>
  <si>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</si>
  <si>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</si>
  <si>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</si>
  <si>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</si>
  <si>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</si>
  <si>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</si>
  <si>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</si>
  <si>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</si>
  <si>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</si>
  <si>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</si>
  <si>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</si>
  <si>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</si>
  <si>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</si>
  <si>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</si>
  <si>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</si>
  <si>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</si>
  <si>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</si>
  <si>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</si>
  <si>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</si>
  <si>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</si>
  <si>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</si>
  <si>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</si>
  <si>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</si>
  <si>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</si>
  <si>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</si>
  <si>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</si>
  <si>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</si>
  <si>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</si>
  <si>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</si>
  <si>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</si>
  <si>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</si>
  <si>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</si>
  <si>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</si>
  <si>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</si>
  <si>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</si>
  <si>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</si>
  <si>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</si>
  <si>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</si>
  <si>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</si>
  <si>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</si>
  <si>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</si>
  <si>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</si>
  <si>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</si>
  <si>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</si>
  <si>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</si>
  <si>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</si>
  <si>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</si>
  <si>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</si>
  <si>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</si>
  <si>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</si>
  <si>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</si>
  <si>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</si>
  <si>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</si>
  <si>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</si>
  <si>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</si>
  <si>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</si>
  <si>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</si>
  <si>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</si>
  <si>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</si>
  <si>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</si>
  <si>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</si>
  <si>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</si>
  <si>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</si>
  <si>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</si>
  <si>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</si>
  <si>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</si>
  <si>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</si>
  <si>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</si>
  <si>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</si>
  <si>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</si>
  <si>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</si>
  <si>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</si>
  <si>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</si>
  <si>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</si>
  <si>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</si>
  <si>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</si>
  <si>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</si>
  <si>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</si>
  <si>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</si>
  <si>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</si>
  <si>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</si>
  <si>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</si>
  <si>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</si>
  <si>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</si>
  <si>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</si>
  <si>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</si>
  <si>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</si>
  <si>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</si>
  <si>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</si>
  <si>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</si>
  <si>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</si>
  <si>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</si>
  <si>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</si>
  <si>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</si>
  <si>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</si>
  <si>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</si>
  <si>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</si>
  <si>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</si>
  <si>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</si>
  <si>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</si>
  <si>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</si>
  <si>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</si>
  <si>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</si>
  <si>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</si>
  <si>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</si>
  <si>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</si>
  <si>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</si>
  <si>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</si>
  <si>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</si>
  <si>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</si>
  <si>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</si>
  <si>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</si>
  <si>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</si>
  <si>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</si>
  <si>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</si>
  <si>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</si>
  <si>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</si>
  <si>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</si>
  <si>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</si>
  <si>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</si>
  <si>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</si>
  <si>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</si>
  <si>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</si>
  <si>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</si>
  <si>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</si>
  <si>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</si>
  <si>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</si>
  <si>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</si>
  <si>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</si>
  <si>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</si>
  <si>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</si>
  <si>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</si>
  <si>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</si>
  <si>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</si>
  <si>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</si>
  <si>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</si>
  <si>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</si>
  <si>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</si>
  <si>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</si>
  <si>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</si>
  <si>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</si>
  <si>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</si>
  <si>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</si>
  <si>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</si>
  <si>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</si>
  <si>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</si>
  <si>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</si>
  <si>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</si>
  <si>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</si>
  <si>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</si>
  <si>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</si>
  <si>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</si>
  <si>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</si>
  <si>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</si>
  <si>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</si>
  <si>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</si>
  <si>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</si>
  <si>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</si>
  <si>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</si>
  <si>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</si>
  <si>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</si>
  <si>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</si>
  <si>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</si>
  <si>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</si>
  <si>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</si>
  <si>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</si>
  <si>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</si>
  <si>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</si>
  <si>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</si>
  <si>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</si>
  <si>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</si>
  <si>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</si>
  <si>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</si>
  <si>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</si>
  <si>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</si>
  <si>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</si>
  <si>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</si>
  <si>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</si>
  <si>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</si>
  <si>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</si>
  <si>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</si>
  <si>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</si>
  <si>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</si>
  <si>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</si>
  <si>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</si>
  <si>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</si>
  <si>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</si>
  <si>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</si>
  <si>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</si>
  <si>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</si>
  <si>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</si>
  <si>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</si>
  <si>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</si>
  <si>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</si>
  <si>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</si>
  <si>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</si>
  <si>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</si>
  <si>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</si>
  <si>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</si>
  <si>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</si>
  <si>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</si>
  <si>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</si>
  <si>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</si>
  <si>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</si>
  <si>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</si>
  <si>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</si>
  <si>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</si>
  <si>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</si>
  <si>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</si>
  <si>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</si>
  <si>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</si>
  <si>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</si>
  <si>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</si>
  <si>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</si>
  <si>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</si>
  <si>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</si>
  <si>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</si>
  <si>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</si>
  <si>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</si>
  <si>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</si>
  <si>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</si>
  <si>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</si>
  <si>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</si>
  <si>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</si>
  <si>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</si>
  <si>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</si>
  <si>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</si>
  <si>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</si>
  <si>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</si>
  <si>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</si>
  <si>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</si>
  <si>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</si>
  <si>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</si>
  <si>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</si>
  <si>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</si>
  <si>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</si>
  <si>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</si>
  <si>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</si>
  <si>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</si>
  <si>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</si>
  <si>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地下水の水質の測定（地下水汚染が生じている土地）</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</si>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</sst>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 customHeight="1">
      <c r="B3" s="73"/>
      <c r="C3" s="74"/>
      <c r="D3" s="89" t="s">
        <v>3</v>
      </c>
      <c r="E3" s="90"/>
      <c r="F3" s="91" t="s">
        <v>1000</v>
      </c>
      <c r="G3" s="92"/>
      <c r="H3" s="92"/>
      <c r="I3" s="92"/>
      <c r="J3" s="58"/>
      <c r="L3" s="53" t="str">
        <f>IF(OR(F3="不溶化",F3="土壌入換え"),F3&amp;H4,F3)</f>
        <v>地下水の水質の測定（地下水汚染が生じている土地）</v>
      </c>
      <c r="O3" s="1" t="s">
        <v>1001</v>
      </c>
    </row>
    <row r="4" spans="2:15" ht="15.6"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二　地下水汚染が生じている土地の地下水の水質の測定</v>
      </c>
      <c r="C5" s="94"/>
      <c r="D5" s="94"/>
      <c r="E5" s="94"/>
      <c r="F5" s="94"/>
      <c r="G5" s="94"/>
      <c r="H5" s="94"/>
      <c r="I5" s="94"/>
      <c r="J5" s="95"/>
      <c r="L5" s="53" t="str">
        <f>$L$3&amp;1</f>
        <v>地下水の水質の測定（地下水汚染が生じている土地）1</v>
      </c>
    </row>
    <row r="6" spans="2:15" ht="58.5" customHeight="1">
      <c r="B6" s="82" t="str">
        <f>IFERROR(VLOOKUP(L6,マスタ_裏面の表示内容!$A$2:$E$56,5,FALSE),"")</f>
        <v>　地下水が目標地下水濃度を超えるおそれがない汚染状態にあることを確認した結果</v>
      </c>
      <c r="C6" s="83"/>
      <c r="D6" s="83"/>
      <c r="E6" s="83"/>
      <c r="F6" s="83"/>
      <c r="G6" s="83"/>
      <c r="H6" s="83"/>
      <c r="I6" s="83"/>
      <c r="J6" s="84"/>
      <c r="L6" s="53" t="str">
        <f>$L$3&amp;2</f>
        <v>地下水の水質の測定（地下水汚染が生じている土地）2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c>
      <c r="C8" s="83"/>
      <c r="D8" s="83"/>
      <c r="E8" s="83"/>
      <c r="F8" s="83"/>
      <c r="G8" s="83"/>
      <c r="H8" s="83"/>
      <c r="I8" s="83"/>
      <c r="J8" s="84"/>
      <c r="L8" s="53" t="str">
        <f>$L$3&amp;3</f>
        <v>地下水の水質の測定（地下水汚染が生じている土地）3</v>
      </c>
    </row>
    <row r="9" spans="2:15" ht="35.25" customHeight="1">
      <c r="B9" s="61"/>
      <c r="C9" s="57"/>
      <c r="D9" s="85"/>
      <c r="E9" s="85"/>
      <c r="F9" s="85"/>
      <c r="G9" s="85"/>
      <c r="H9" s="85"/>
      <c r="I9" s="85"/>
      <c r="J9" s="86"/>
      <c r="M9" s="55" t="s">
        <v>1</v>
      </c>
      <c r="N9" s="56" t="str">
        <f>IF(B8&lt;&gt;"",IF(D9="","（エラー）未入力","（正常）入力済み"),"")</f>
        <v/>
      </c>
    </row>
    <row r="10" spans="2:15" ht="58.5" customHeight="1">
      <c r="B10" s="82" t="str">
        <f>IFERROR(VLOOKUP(L10,マスタ_裏面の表示内容!$A$2:$E$56,5,FALSE),"")</f>
        <v/>
      </c>
      <c r="C10" s="83"/>
      <c r="D10" s="83"/>
      <c r="E10" s="83"/>
      <c r="F10" s="83"/>
      <c r="G10" s="83"/>
      <c r="H10" s="83"/>
      <c r="I10" s="83"/>
      <c r="J10" s="84"/>
      <c r="L10" s="53" t="str">
        <f>$L$3&amp;4</f>
        <v>地下水の水質の測定（地下水汚染が生じている土地）4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地下水の水質の測定（地下水汚染が生じている土地）5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地下水の水質の測定（地下水汚染が生じている土地）6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地下水の水質の測定（地下水汚染が生じている土地）7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地下水の水質の測定（地下水汚染が生じている土地）8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VD8nlxps46qbCgPICeQlUIYyLLnHK+oGdgZND2dC53mNciQMSVWlGECV/592tkr68kl0o+E8ZENtGym21jg/Tg==" saltValue="fmvxG2JzjpiicXUX5N5Ruw=="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COUNTIF('裏面_地下水の水質の測定(地下水汚染が生じている土地)'!N:N,"*（エラー）*")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'裏面_地下水の水質の測定(地下水汚染が生じている土地)'!$F3&amp;""</f>
        <v>地下水の水質の測定（地下水汚染が生じている土地）</v>
      </c>
      <c r="B8" s="7" t="str">
        <f>'裏面_地下水の水質の測定(地下水汚染が生じている土地)'!$H4&amp;""</f>
        <v/>
      </c>
      <c r="C8" s="7" t="str">
        <f>'裏面_地下水の水質の測定(地下水汚染が生じている土地)'!B5&amp;""</f>
        <v>二　地下水汚染が生じている土地の地下水の水質の測定</v>
      </c>
      <c r="D8" s="11" t="str">
        <f>'裏面_地下水の水質の測定(地下水汚染が生じている土地)'!$B6&amp;""</f>
        <v>　地下水が目標地下水濃度を超えるおそれがない汚染状態にあることを確認した結果</v>
      </c>
      <c r="E8" s="7" t="str">
        <f>'裏面_地下水の水質の測定(地下水汚染が生じている土地)'!$D7&amp;""</f>
        <v/>
      </c>
      <c r="F8" s="11" t="str">
        <f>'裏面_地下水の水質の測定(地下水汚染が生じている土地)'!$B8&amp;""</f>
        <v/>
      </c>
      <c r="G8" s="7" t="str">
        <f>'裏面_地下水の水質の測定(地下水汚染が生じている土地)'!$D9&amp;""</f>
        <v/>
      </c>
      <c r="H8" s="11" t="str">
        <f>'裏面_地下水の水質の測定(地下水汚染が生じている土地)'!$B10&amp;""</f>
        <v/>
      </c>
      <c r="I8" s="7" t="str">
        <f>'裏面_地下水の水質の測定(地下水汚染が生じている土地)'!$D11&amp;""</f>
        <v/>
      </c>
      <c r="J8" s="11" t="str">
        <f>'裏面_地下水の水質の測定(地下水汚染が生じている土地)'!$B12&amp;""</f>
        <v/>
      </c>
      <c r="K8" s="7" t="str">
        <f>'裏面_地下水の水質の測定(地下水汚染が生じている土地)'!$D13&amp;""</f>
        <v/>
      </c>
      <c r="L8" s="11" t="str">
        <f>'裏面_地下水の水質の測定(地下水汚染が生じている土地)'!$B14&amp;""</f>
        <v/>
      </c>
      <c r="M8" s="7" t="str">
        <f>'裏面_地下水の水質の測定(地下水汚染が生じている土地)'!$D15&amp;""</f>
        <v/>
      </c>
      <c r="N8" s="11" t="str">
        <f>'裏面_地下水の水質の測定(地下水汚染が生じている土地)'!$B16&amp;""</f>
        <v/>
      </c>
      <c r="O8" s="7" t="str">
        <f>'裏面_地下水の水質の測定(地下水汚染が生じている土地)'!$D17&amp;""</f>
        <v/>
      </c>
      <c r="P8" s="11" t="str">
        <f>'裏面_地下水の水質の測定(地下水汚染が生じている土地)'!$B18&amp;""</f>
        <v/>
      </c>
      <c r="Q8" s="7" t="str">
        <f>'裏面_地下水の水質の測定(地下水汚染が生じている土地)'!$D19&amp;""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787AF36C-08C4-4C09-A211-AE2E19C4C99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裏面_地下水の水質の測定(地下水汚染が生じている土地)</vt:lpstr>
      <vt:lpstr>マスタ_裏面の表示内容</vt:lpstr>
      <vt:lpstr>マスタ</vt:lpstr>
      <vt:lpstr>選択肢</vt:lpstr>
      <vt:lpstr>プロパティ</vt:lpstr>
      <vt:lpstr>u_t_yoshiki_11_ura</vt:lpstr>
      <vt:lpstr>'裏面_地下水の水質の測定(地下水汚染が生じている土地)'!Print_Area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