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B7C2A6BD-B4B5-4BFE-AD64-309DD6D9F674}"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<sst xmlns="http://schemas.openxmlformats.org/spreadsheetml/2006/main" count="1961" uniqueCount="1177">
  <si>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</si>
  <si>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</si>
  <si>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</si>
  <si>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</si>
  <si>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</si>
  <si>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</si>
  <si>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</si>
  <si>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</si>
  <si>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</si>
  <si>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</si>
  <si>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</si>
  <si>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</si>
  <si>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</si>
  <si>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</si>
  <si>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</si>
  <si>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</si>
  <si>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</si>
  <si>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</si>
  <si>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</si>
  <si>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</si>
  <si>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</si>
  <si>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</si>
  <si>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</si>
  <si>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</si>
  <si>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</si>
  <si>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</si>
  <si>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</si>
  <si>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</si>
  <si>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</si>
  <si>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</si>
  <si>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</si>
  <si>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</si>
  <si>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</si>
  <si>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</si>
  <si>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</si>
  <si>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</si>
  <si>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</si>
  <si>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</si>
  <si>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</si>
  <si>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</si>
  <si>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</si>
  <si>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</si>
  <si>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</si>
  <si>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</si>
  <si>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</si>
  <si>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</si>
  <si>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</si>
  <si>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</si>
  <si>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</si>
  <si>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</si>
  <si>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</si>
  <si>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</si>
  <si>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</si>
  <si>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</si>
  <si>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</si>
  <si>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</si>
  <si>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</si>
  <si>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</si>
  <si>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</si>
  <si>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</si>
  <si>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</si>
  <si>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</si>
  <si>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</si>
  <si>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</si>
  <si>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</si>
  <si>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</si>
  <si>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</si>
  <si>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</si>
  <si>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</si>
  <si>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</si>
  <si>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</si>
  <si>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</si>
  <si>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</si>
  <si>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</si>
  <si>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</si>
  <si>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</si>
  <si>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</si>
  <si>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</si>
  <si>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</si>
  <si>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</si>
  <si>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</si>
  <si>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</si>
  <si>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</si>
  <si>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</si>
  <si>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</si>
  <si>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</si>
  <si>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</si>
  <si>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</si>
  <si>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</si>
  <si>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</si>
  <si>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</si>
  <si>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</si>
  <si>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</si>
  <si>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</si>
  <si>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</si>
  <si>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</si>
  <si>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</si>
  <si>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</si>
  <si>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</si>
  <si>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</si>
  <si>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</si>
  <si>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</si>
  <si>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</si>
  <si>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</si>
  <si>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</si>
  <si>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</si>
  <si>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</si>
  <si>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</si>
  <si>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</si>
  <si>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</si>
  <si>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</si>
  <si>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</si>
  <si>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</si>
  <si>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</si>
  <si>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</si>
  <si>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</si>
  <si>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</si>
  <si>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</si>
  <si>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</si>
  <si>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</si>
  <si>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</si>
  <si>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</si>
  <si>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</si>
  <si>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</si>
  <si>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</si>
  <si>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</si>
  <si>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</si>
  <si>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</si>
  <si>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</si>
  <si>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</si>
  <si>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</si>
  <si>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</si>
  <si>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</si>
  <si>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</si>
  <si>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</si>
  <si>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</si>
  <si>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</si>
  <si>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</si>
  <si>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</si>
  <si>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</si>
  <si>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</si>
  <si>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</si>
  <si>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</si>
  <si>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</si>
  <si>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</si>
  <si>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</si>
  <si>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</si>
  <si>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</si>
  <si>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</si>
  <si>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</si>
  <si>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</si>
  <si>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</si>
  <si>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</si>
  <si>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</si>
  <si>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</si>
  <si>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</si>
  <si>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</si>
  <si>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</si>
  <si>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</si>
  <si>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</si>
  <si>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</si>
  <si>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</si>
  <si>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</si>
  <si>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</si>
  <si>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</si>
  <si>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</si>
  <si>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</si>
  <si>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</si>
  <si>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</si>
  <si>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</si>
  <si>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</si>
  <si>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</si>
  <si>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</si>
  <si>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</si>
  <si>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</si>
  <si>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</si>
  <si>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</si>
  <si>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</si>
  <si>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</si>
  <si>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</si>
  <si>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</si>
  <si>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</si>
  <si>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</si>
  <si>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</si>
  <si>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</si>
  <si>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</si>
  <si>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</si>
  <si>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</si>
  <si>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</si>
  <si>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</si>
  <si>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</si>
  <si>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</si>
  <si>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</si>
  <si>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</si>
  <si>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</si>
  <si>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</si>
  <si>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</si>
  <si>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</si>
  <si>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</si>
  <si>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</si>
  <si>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</si>
  <si>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</si>
  <si>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</si>
  <si>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</si>
  <si>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</si>
  <si>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</si>
  <si>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</si>
  <si>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</si>
  <si>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</si>
  <si>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</si>
  <si>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</si>
  <si>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</si>
  <si>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</si>
  <si>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</si>
  <si>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</si>
  <si>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</si>
  <si>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</si>
  <si>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</si>
  <si>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</si>
  <si>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</si>
  <si>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</si>
  <si>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</si>
  <si>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</si>
  <si>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</si>
  <si>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</si>
  <si>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</si>
  <si>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</si>
  <si>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</si>
  <si>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</si>
  <si>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</si>
  <si>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</si>
  <si>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</si>
  <si>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</si>
  <si>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</si>
  <si>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</si>
  <si>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</si>
  <si>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</si>
  <si>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</si>
  <si>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</si>
  <si>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</si>
  <si>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</si>
  <si>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</si>
  <si>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</si>
  <si>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</si>
  <si>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</si>
  <si>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</si>
  <si>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</si>
  <si>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</si>
  <si>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</si>
  <si>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</si>
  <si>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</si>
  <si>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</si>
  <si>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</si>
  <si>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</si>
  <si>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</si>
  <si>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</si>
  <si>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</si>
  <si>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</si>
  <si>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</si>
  <si>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</si>
  <si>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</si>
  <si>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</si>
  <si>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</si>
  <si>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</si>
  <si>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</si>
  <si>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</si>
  <si>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</si>
  <si>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</si>
  <si>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</si>
  <si>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</si>
  <si>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</si>
  <si>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</si>
  <si>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</si>
  <si>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</si>
  <si>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</si>
  <si>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</si>
  <si>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</si>
  <si>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</si>
  <si>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</si>
  <si>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</si>
  <si>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</si>
  <si>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</si>
  <si>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</si>
  <si>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</si>
  <si>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</si>
  <si>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</si>
  <si>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</si>
  <si>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</si>
  <si>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</si>
  <si>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</si>
  <si>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</si>
  <si>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</si>
  <si>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</si>
  <si>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</si>
  <si>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</si>
  <si>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</si>
  <si>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</si>
  <si>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</si>
  <si>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</si>
  <si>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</si>
  <si>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</si>
  <si>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</si>
  <si>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</si>
  <si>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</si>
  <si>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</si>
  <si>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</si>
  <si>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</si>
  <si>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</si>
  <si>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</si>
  <si>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</si>
  <si>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</si>
  <si>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</si>
  <si>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</si>
  <si>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</si>
  <si>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</si>
  <si>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</si>
  <si>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</si>
  <si>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</si>
  <si>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</si>
  <si>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</si>
  <si>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</si>
  <si>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</si>
  <si>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</si>
  <si>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</si>
  <si>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</si>
  <si>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</si>
  <si>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</si>
  <si>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</si>
  <si>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</si>
  <si>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</si>
  <si>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</si>
  <si>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</si>
  <si>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</si>
  <si>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</si>
  <si>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</si>
  <si>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</si>
  <si>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</si>
  <si>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</si>
  <si>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</si>
  <si>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</si>
  <si>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</si>
  <si>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</si>
  <si>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</si>
  <si>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</si>
  <si>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</si>
  <si>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</si>
  <si>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</si>
  <si>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</si>
  <si>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</si>
  <si>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</si>
  <si>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</si>
  <si>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</si>
  <si>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</si>
  <si>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</si>
  <si>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</si>
  <si>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</si>
  <si>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</si>
  <si>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</si>
  <si>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</si>
  <si>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</si>
  <si>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</si>
  <si>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</si>
  <si>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</si>
  <si>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</si>
  <si>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</si>
  <si>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</si>
  <si>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</si>
  <si>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</si>
  <si>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</si>
  <si>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</si>
  <si>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</si>
  <si>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</si>
  <si>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</si>
  <si>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</si>
  <si>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</si>
  <si>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</si>
  <si>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</si>
  <si>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</si>
  <si>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</si>
  <si>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</si>
  <si>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</si>
  <si>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</si>
  <si>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</si>
  <si>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</si>
  <si>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</si>
  <si>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</si>
  <si>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</si>
  <si>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</si>
  <si>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</si>
  <si>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</si>
  <si>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</si>
  <si>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</si>
  <si>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</si>
  <si>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</si>
  <si>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</si>
  <si>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</si>
  <si>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</si>
  <si>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</si>
  <si>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</si>
  <si>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</si>
  <si>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</si>
  <si>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</si>
  <si>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</si>
  <si>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</si>
  <si>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</si>
  <si>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</si>
  <si>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</si>
  <si>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</si>
  <si>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</si>
  <si>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</si>
  <si>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</si>
  <si>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</si>
  <si>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</si>
  <si>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</si>
  <si>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</si>
  <si>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</si>
  <si>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</si>
  <si>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</si>
  <si>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</si>
  <si>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</si>
  <si>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</si>
  <si>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</si>
  <si>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</si>
  <si>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</si>
  <si>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</si>
  <si>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</si>
  <si>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</si>
  <si>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</si>
  <si>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</si>
  <si>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</si>
  <si>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</si>
  <si>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</si>
  <si>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</si>
  <si>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</si>
  <si>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</si>
  <si>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</si>
  <si>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</si>
  <si>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</si>
  <si>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</si>
  <si>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</si>
  <si>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</si>
  <si>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</si>
  <si>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</si>
  <si>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</si>
  <si>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</si>
  <si>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</si>
  <si>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</si>
  <si>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</si>
  <si>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</si>
  <si>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</si>
  <si>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</si>
  <si>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</si>
  <si>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</si>
  <si>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</si>
  <si>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</si>
  <si>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</si>
  <si>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</si>
  <si>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</si>
  <si>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</si>
  <si>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</si>
  <si>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</si>
  <si>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</si>
  <si>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</si>
  <si>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</si>
  <si>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</si>
  <si>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</si>
  <si>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</si>
  <si>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</si>
  <si>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</si>
  <si>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</si>
  <si>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</si>
  <si>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</si>
  <si>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</si>
  <si>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</si>
  <si>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</si>
  <si>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</si>
  <si>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</si>
  <si>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</si>
  <si>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</si>
  <si>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</si>
  <si>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</si>
  <si>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</si>
  <si>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</si>
  <si>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</si>
  <si>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</si>
  <si>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</si>
  <si>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</si>
  <si>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</si>
  <si>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</si>
  <si>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</si>
  <si>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</si>
  <si>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</si>
  <si>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</si>
  <si>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</si>
  <si>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</si>
  <si>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</si>
  <si>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</si>
  <si>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</si>
  <si>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</si>
  <si>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</si>
  <si>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</si>
  <si>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</si>
  <si>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</si>
  <si>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</si>
  <si>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</si>
  <si>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</si>
  <si>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</si>
  <si>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</si>
  <si>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</si>
  <si>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</si>
  <si>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</si>
  <si>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</si>
  <si>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</si>
  <si>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</si>
  <si>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</si>
  <si>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</si>
  <si>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</si>
  <si>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</si>
  <si>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</si>
  <si>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</si>
  <si>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</si>
  <si>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</si>
  <si>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</si>
  <si>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</si>
  <si>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</si>
  <si>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</si>
  <si>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</si>
  <si>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</si>
  <si>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</si>
  <si>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</si>
  <si>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</si>
  <si>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</si>
  <si>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</si>
  <si>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</si>
  <si>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</si>
  <si>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</si>
  <si>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</si>
  <si>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</si>
  <si>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</si>
  <si>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</si>
  <si>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</si>
  <si>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</si>
  <si>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</si>
  <si>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</si>
  <si>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</si>
  <si>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</si>
  <si>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</si>
  <si>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</si>
  <si>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</si>
  <si>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</si>
  <si>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</si>
  <si>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</si>
  <si>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</si>
  <si>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</si>
  <si>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</si>
  <si>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</si>
  <si>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</si>
  <si>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</si>
  <si>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</si>
  <si>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</si>
  <si>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</si>
  <si>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</si>
  <si>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</si>
  <si>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</si>
  <si>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</si>
  <si>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</si>
  <si>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</si>
  <si>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</si>
  <si>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</si>
  <si>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</si>
  <si>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</si>
  <si>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</si>
  <si>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</si>
  <si>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</si>
  <si>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</si>
  <si>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</si>
  <si>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</si>
  <si>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</si>
  <si>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</si>
  <si>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</si>
  <si>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</si>
  <si>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</si>
  <si>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</si>
  <si>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</si>
  <si>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</si>
  <si>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</si>
  <si>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</si>
  <si>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</si>
  <si>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</si>
  <si>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</si>
  <si>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</si>
  <si>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</si>
  <si>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</si>
  <si>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</si>
  <si>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</si>
  <si>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</si>
  <si>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</si>
  <si>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</si>
  <si>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</si>
  <si>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</si>
  <si>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</si>
  <si>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</si>
  <si>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</si>
  <si>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</si>
  <si>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</si>
  <si>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</si>
  <si>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</si>
  <si>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</si>
  <si>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</si>
  <si>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</si>
  <si>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</si>
  <si>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</si>
  <si>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</si>
  <si>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</si>
  <si>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</si>
  <si>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</si>
  <si>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</si>
  <si>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</si>
  <si>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</si>
  <si>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</si>
  <si>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</si>
  <si>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</si>
  <si>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</si>
  <si>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</si>
  <si>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</si>
  <si>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</si>
  <si>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</si>
  <si>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</si>
  <si>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</si>
  <si>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</si>
  <si>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</si>
  <si>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</si>
  <si>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</si>
  <si>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</si>
  <si>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</si>
  <si>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</si>
  <si>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</si>
  <si>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</si>
  <si>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</si>
  <si>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</si>
  <si>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</si>
  <si>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</si>
  <si>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</si>
  <si>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</si>
  <si>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</si>
  <si>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</si>
  <si>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</si>
  <si>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</si>
  <si>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</si>
  <si>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</si>
  <si>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</si>
  <si>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</si>
  <si>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</si>
  <si>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</si>
  <si>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</si>
  <si>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</si>
  <si>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</si>
  <si>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</si>
  <si>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</si>
  <si>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</si>
  <si>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</si>
  <si>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</si>
  <si>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</si>
  <si>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</si>
  <si>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</si>
  <si>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</si>
  <si>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</si>
  <si>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</si>
  <si>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</si>
  <si>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</si>
  <si>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</si>
  <si>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</si>
  <si>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</si>
  <si>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</si>
  <si>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</si>
  <si>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</si>
  <si>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</si>
  <si>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</si>
  <si>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</si>
  <si>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</si>
  <si>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</si>
  <si>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</si>
  <si>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</si>
  <si>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</si>
  <si>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</si>
  <si>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</si>
  <si>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</si>
  <si>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</si>
  <si>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</si>
  <si>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</si>
  <si>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</si>
  <si>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</si>
  <si>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</si>
  <si>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</si>
  <si>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</si>
  <si>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</si>
  <si>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</si>
  <si>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</si>
  <si>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</si>
  <si>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</si>
  <si>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</si>
  <si>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</si>
  <si>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</si>
  <si>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</si>
  <si>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</si>
  <si>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</si>
  <si>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</si>
  <si>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</si>
  <si>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</si>
  <si>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</si>
  <si>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</si>
  <si>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</si>
  <si>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</si>
  <si>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</si>
  <si>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</si>
  <si>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</si>
  <si>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</si>
  <si>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</si>
  <si>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</si>
  <si>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</si>
  <si>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</si>
  <si>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</si>
  <si>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</si>
  <si>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</si>
  <si>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</si>
  <si>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</si>
  <si>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</si>
  <si>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</si>
  <si>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</si>
  <si>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</si>
  <si>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</si>
  <si>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</si>
  <si>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</si>
  <si>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</si>
  <si>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</si>
  <si>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</si>
  <si>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</si>
  <si>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</si>
  <si>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</si>
  <si>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</si>
  <si>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</si>
  <si>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</si>
  <si>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</si>
  <si>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</si>
  <si>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</si>
  <si>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</si>
  <si>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</si>
  <si>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</si>
  <si>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</si>
  <si>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</si>
  <si>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</si>
  <si>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</si>
  <si>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</si>
  <si>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</si>
  <si>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</si>
  <si>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</si>
  <si>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</si>
  <si>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</si>
  <si>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</si>
  <si>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</si>
  <si>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</si>
  <si>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</si>
  <si>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</si>
  <si>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</si>
  <si>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</si>
  <si>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</si>
  <si>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</si>
  <si>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</si>
  <si>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</si>
  <si>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</si>
  <si>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</si>
  <si>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</si>
  <si>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</si>
  <si>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</si>
  <si>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</si>
  <si>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</si>
  <si>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</si>
  <si>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</si>
  <si>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</si>
  <si>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</si>
  <si>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</si>
  <si>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</si>
  <si>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</si>
  <si>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</si>
  <si>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</si>
  <si>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</si>
  <si>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</si>
  <si>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</si>
  <si>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</si>
  <si>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</si>
  <si>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</si>
  <si>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</si>
  <si>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</si>
  <si>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</si>
  <si>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</si>
  <si>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</si>
  <si>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</si>
  <si>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</si>
  <si>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</si>
  <si>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</si>
  <si>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</si>
  <si>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</si>
  <si>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</si>
  <si>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</si>
  <si>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</si>
  <si>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</si>
  <si>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</si>
  <si>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</si>
  <si>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</si>
  <si>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</si>
  <si>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</si>
  <si>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</si>
  <si>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</si>
  <si>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</si>
  <si>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</si>
  <si>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</si>
  <si>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</si>
  <si>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</si>
  <si>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</si>
  <si>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</si>
  <si>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</si>
  <si>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</si>
  <si>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</si>
  <si>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</si>
  <si>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</si>
  <si>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</si>
  <si>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</si>
  <si>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</si>
  <si>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</si>
  <si>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</si>
  <si>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</si>
  <si>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</si>
  <si>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</si>
  <si>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</si>
  <si>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</si>
  <si>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</si>
  <si>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</si>
  <si>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</si>
  <si>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</si>
  <si>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</si>
  <si>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</si>
  <si>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</si>
  <si>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</si>
  <si>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</si>
  <si>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</si>
  <si>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</si>
  <si>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</si>
  <si>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</si>
  <si>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</si>
  <si>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</si>
  <si>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</si>
  <si>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</si>
  <si>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</si>
  <si>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</si>
  <si>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</si>
  <si>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</si>
  <si>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</si>
  <si>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</si>
  <si>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</si>
  <si>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</si>
  <si>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</si>
  <si>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</si>
  <si>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</si>
  <si>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</si>
  <si>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</si>
  <si>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</si>
  <si>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</si>
  <si>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</si>
  <si>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</si>
  <si>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</si>
  <si>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</si>
  <si>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</si>
  <si>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</si>
  <si>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</si>
  <si>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</si>
  <si>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</si>
  <si>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</si>
  <si>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</si>
  <si>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</si>
  <si>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</si>
  <si>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</si>
  <si>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</si>
  <si>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</si>
  <si>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</si>
  <si>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</si>
  <si>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</si>
  <si>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</si>
  <si>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</si>
  <si>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</si>
  <si>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</si>
  <si>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</si>
  <si>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</si>
  <si>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</si>
  <si>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</si>
  <si>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</si>
  <si>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</si>
  <si>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</si>
  <si>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</si>
  <si>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</si>
  <si>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</si>
  <si>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</si>
  <si>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</si>
  <si>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</si>
  <si>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</si>
  <si>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</si>
  <si>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</si>
  <si>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</si>
  <si>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</si>
  <si>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</si>
  <si>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</si>
  <si>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</si>
  <si>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</si>
  <si>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</si>
  <si>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</si>
  <si>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</si>
  <si>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</si>
  <si>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</si>
  <si>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</si>
  <si>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</si>
  <si>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</si>
  <si>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</si>
  <si>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</si>
  <si>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</si>
  <si>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</si>
  <si>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</si>
  <si>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</si>
  <si>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</si>
  <si>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</si>
  <si>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</si>
  <si>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</si>
  <si>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</si>
  <si>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</si>
  <si>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</si>
  <si>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</si>
  <si>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</si>
  <si>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</si>
  <si>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</si>
  <si>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</si>
  <si>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</si>
  <si>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</si>
  <si>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</si>
  <si>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</si>
  <si>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</si>
  <si>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</si>
  <si>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</si>
  <si>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</si>
  <si>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</si>
  <si>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</si>
  <si>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</si>
  <si>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</si>
  <si>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</si>
  <si>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</si>
  <si>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</si>
  <si>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</si>
  <si>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</si>
  <si>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</si>
  <si>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</si>
  <si>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</si>
  <si>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</si>
  <si>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</si>
  <si>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</si>
  <si>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</si>
  <si>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</si>
  <si>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</si>
  <si>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</si>
  <si>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</si>
  <si>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</si>
  <si>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</si>
  <si>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</si>
  <si>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</si>
  <si>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</si>
  <si>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</si>
  <si>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</si>
  <si>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</si>
  <si>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</si>
  <si>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</si>
  <si>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</si>
  <si>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</si>
  <si>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</si>
  <si>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</si>
  <si>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</si>
  <si>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</si>
  <si>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</si>
  <si>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</si>
  <si>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</si>
  <si>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</si>
  <si>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</si>
  <si>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</si>
  <si>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</si>
  <si>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</si>
  <si>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</si>
  <si>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</si>
  <si>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</si>
  <si>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</si>
  <si>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</si>
  <si>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</si>
  <si>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</si>
  <si>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</si>
  <si>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</si>
  <si>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</si>
  <si>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</si>
  <si>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</si>
  <si>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</si>
  <si>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</si>
  <si>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</si>
  <si>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</si>
  <si>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</si>
  <si>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</si>
  <si>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</si>
  <si>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</si>
  <si>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</si>
  <si>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</si>
  <si>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</si>
  <si>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</si>
  <si>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</si>
  <si>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</si>
  <si>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</si>
  <si>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</si>
  <si>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</si>
  <si>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</si>
  <si>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</si>
  <si>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</si>
  <si>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</si>
  <si>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</si>
  <si>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</si>
  <si>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</si>
  <si>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</si>
  <si>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</si>
  <si>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</si>
  <si>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</si>
  <si>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</si>
  <si>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</si>
  <si>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</si>
  <si>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</si>
  <si>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</si>
  <si>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</si>
  <si>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</si>
  <si>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</si>
  <si>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</si>
  <si>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</si>
  <si>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</si>
  <si>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</si>
  <si>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</si>
  <si>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</si>
  <si>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</si>
  <si>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</si>
  <si>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</si>
  <si>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</si>
  <si>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</si>
  <si>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</si>
  <si>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</si>
  <si>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</si>
  <si>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</si>
  <si>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</si>
  <si>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</si>
  <si>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</si>
  <si>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</si>
  <si>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</si>
  <si>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</si>
  <si>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</si>
  <si>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</si>
  <si>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</si>
  <si>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</si>
  <si>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</si>
  <si>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</si>
  <si>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</si>
  <si>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</si>
  <si>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</si>
  <si>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</si>
  <si>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</si>
  <si>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</si>
  <si>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</si>
  <si>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</si>
  <si>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</si>
  <si>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</si>
  <si>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</si>
  <si>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</si>
  <si>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</si>
  <si>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</si>
  <si>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</si>
  <si>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</si>
  <si>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</si>
  <si>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</si>
  <si>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</si>
  <si>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</si>
  <si>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</si>
  <si>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</si>
  <si>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</si>
  <si>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</si>
  <si>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</si>
  <si>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</si>
  <si>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</si>
  <si>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</si>
  <si>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</si>
  <si>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</si>
  <si>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</si>
  <si>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</si>
  <si>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</si>
  <si>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</si>
  <si>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</si>
  <si>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</si>
  <si>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</si>
  <si>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</si>
  <si>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</si>
  <si>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</si>
  <si>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</si>
  <si>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</si>
  <si>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</si>
  <si>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</si>
  <si>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</si>
  <si>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</si>
  <si>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</si>
  <si>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</si>
  <si>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</si>
  <si>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</si>
  <si>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</si>
  <si>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</si>
  <si>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</si>
  <si>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</si>
  <si>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</si>
  <si>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</si>
  <si>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</si>
  <si>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</si>
  <si>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</si>
  <si>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</si>
  <si>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</si>
  <si>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</si>
  <si>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</si>
  <si>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</si>
  <si>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</si>
  <si>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</si>
  <si>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</si>
  <si>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</si>
  <si>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</si>
  <si>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</si>
  <si>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</si>
  <si>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</si>
  <si>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</si>
  <si>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</si>
  <si>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</si>
  <si>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</si>
  <si>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</si>
  <si>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</si>
  <si>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</si>
  <si>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</si>
  <si>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</si>
  <si>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</si>
  <si>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</si>
  <si>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</si>
  <si>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</si>
  <si>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</si>
  <si>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</si>
  <si>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</si>
  <si>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</si>
  <si>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</si>
  <si>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</si>
  <si>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</si>
  <si>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</si>
  <si>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</si>
  <si>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</si>
  <si>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</si>
  <si>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</si>
  <si>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</si>
  <si>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</si>
  <si>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</si>
  <si>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</si>
  <si>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</si>
  <si>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</si>
  <si>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</si>
  <si>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</si>
  <si>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</si>
  <si>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B1-4、B1-7、B2-3</t>
    <phoneticPr fontId="2"/>
  </si>
  <si>
    <t>既往調査にて認定部分の試料採取等をすでに実施しているため。</t>
    <phoneticPr fontId="2"/>
  </si>
  <si>
    <t>有</t>
  </si>
  <si>
    <t>掘削対象単位区画</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</si>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</sst>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t="s">
        <v>1171</v>
      </c>
      <c r="F6" s="114"/>
      <c r="G6" s="114"/>
      <c r="H6" s="114"/>
      <c r="I6" s="114"/>
      <c r="J6" s="114"/>
      <c r="K6" s="114"/>
      <c r="L6" s="114"/>
      <c r="M6" s="115"/>
      <c r="O6" s="67"/>
      <c r="R6" s="52" t="s">
        <v>2</v>
      </c>
      <c r="S6" s="53" t="str">
        <f>IF(E6="","（エラー）未入力","（正常）入力済み")</f>
        <v>（正常）入力済み</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999</v>
      </c>
      <c r="F12" s="97"/>
      <c r="G12" s="105"/>
      <c r="H12" s="106" t="s">
        <v>10</v>
      </c>
      <c r="I12" s="107"/>
      <c r="J12" s="108" t="s">
        <v>135</v>
      </c>
      <c r="K12" s="109"/>
      <c r="L12" s="110" t="s">
        <v>546</v>
      </c>
      <c r="M12" s="109"/>
      <c r="O12" s="67"/>
      <c r="Q12" s="58" t="b">
        <v>0</v>
      </c>
      <c r="R12" s="52" t="s">
        <v>2</v>
      </c>
      <c r="S12" s="53" t="str">
        <f>IF(OR(J12="", L12=""),"（エラー）一部未入力", "（正常）入力済み")</f>
        <v>（正常）入力済み</v>
      </c>
      <c r="T12" s="49" t="s">
        <v>22</v>
      </c>
      <c r="V12" s="70"/>
    </row>
    <row r="13" spans="2:25" ht="60" customHeight="1">
      <c r="B13" s="65"/>
      <c r="D13" s="71">
        <v>2</v>
      </c>
      <c r="E13" s="96" t="s">
        <v>1000</v>
      </c>
      <c r="F13" s="97"/>
      <c r="G13" s="98"/>
      <c r="H13" s="99" t="s">
        <v>734</v>
      </c>
      <c r="I13" s="100"/>
      <c r="J13" s="101"/>
      <c r="K13" s="102"/>
      <c r="L13" s="111"/>
      <c r="M13" s="102"/>
      <c r="O13" s="67"/>
      <c r="Q13" s="58" t="b">
        <v>1</v>
      </c>
      <c r="R13" s="52" t="s">
        <v>2</v>
      </c>
      <c r="S13" s="53" t="str">
        <f>IF(H13="","（エラー）未選択",IF(H13="該当", IF(OR(J13="", L13=""),"（エラー）一部未入力", "（正常）入力済み"), "（正常）選択済み"))</f>
        <v>（正常）選択済み</v>
      </c>
      <c r="T13" s="49" t="s">
        <v>23</v>
      </c>
      <c r="V13" s="70"/>
    </row>
    <row r="14" spans="2:25" ht="44.85" customHeight="1">
      <c r="B14" s="65"/>
      <c r="D14" s="71">
        <v>3</v>
      </c>
      <c r="E14" s="96" t="s">
        <v>1001</v>
      </c>
      <c r="F14" s="97"/>
      <c r="G14" s="98"/>
      <c r="H14" s="99" t="s">
        <v>734</v>
      </c>
      <c r="I14" s="100"/>
      <c r="J14" s="101"/>
      <c r="K14" s="102"/>
      <c r="L14" s="101"/>
      <c r="M14" s="102"/>
      <c r="O14" s="67"/>
      <c r="Q14" s="58" t="b">
        <v>0</v>
      </c>
      <c r="R14" s="52" t="s">
        <v>2</v>
      </c>
      <c r="S14" s="53" t="str">
        <f>IF(H14="","（エラー）未選択",IF(H14="該当", IF(OR(J14="", L14=""),"（エラー）一部未入力", "（正常）入力済み"), "（正常）選択済み"))</f>
        <v>（正常）選択済み</v>
      </c>
      <c r="T14" s="49" t="s">
        <v>23</v>
      </c>
      <c r="V14" s="70"/>
    </row>
    <row r="15" spans="2:25" ht="71.099999999999994" customHeight="1">
      <c r="B15" s="65"/>
      <c r="D15" s="71">
        <v>4</v>
      </c>
      <c r="E15" s="96" t="s">
        <v>1002</v>
      </c>
      <c r="F15" s="97"/>
      <c r="G15" s="98"/>
      <c r="H15" s="99" t="s">
        <v>734</v>
      </c>
      <c r="I15" s="100"/>
      <c r="J15" s="103"/>
      <c r="K15" s="102"/>
      <c r="L15" s="101"/>
      <c r="M15" s="102"/>
      <c r="O15" s="67"/>
      <c r="R15" s="52" t="s">
        <v>2</v>
      </c>
      <c r="S15" s="53" t="str">
        <f>IF(H15="","（エラー）未選択",IF(H15="該当", IF(OR(J15="", L15=""),"（エラー）一部未入力", "（正常）入力済み"), "（正常）選択済み"))</f>
        <v>（正常）選択済み</v>
      </c>
      <c r="T15" s="49" t="s">
        <v>23</v>
      </c>
      <c r="V15" s="70"/>
    </row>
    <row r="16" spans="2:25" ht="60" customHeight="1">
      <c r="B16" s="65"/>
      <c r="D16" s="71">
        <v>5</v>
      </c>
      <c r="E16" s="96" t="s">
        <v>1003</v>
      </c>
      <c r="F16" s="97"/>
      <c r="G16" s="98"/>
      <c r="H16" s="99" t="s">
        <v>734</v>
      </c>
      <c r="I16" s="100"/>
      <c r="J16" s="101"/>
      <c r="K16" s="102"/>
      <c r="L16" s="101"/>
      <c r="M16" s="102"/>
      <c r="O16" s="67"/>
      <c r="Q16" s="58" t="b">
        <v>0</v>
      </c>
      <c r="R16" s="52" t="s">
        <v>2</v>
      </c>
      <c r="S16" s="53" t="str">
        <f>IF(H16="","（エラー）未選択",IF(H16="該当", IF(OR(J16="", L16=""),"（エラー）一部未入力", "（正常）入力済み"), "（正常）選択済み"))</f>
        <v>（正常）選択済み</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t="s">
        <v>1173</v>
      </c>
      <c r="O20" s="67"/>
      <c r="R20" s="52" t="s">
        <v>2</v>
      </c>
      <c r="S20" s="53" t="str">
        <f>IF(H20="","（エラー）未選択", "（正常）選択済み")</f>
        <v>（正常）選択済み</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t="s">
        <v>123</v>
      </c>
      <c r="F22" s="89"/>
      <c r="G22" s="89"/>
      <c r="H22" s="89" t="s">
        <v>1172</v>
      </c>
      <c r="I22" s="89"/>
      <c r="J22" s="89"/>
      <c r="K22" s="89"/>
      <c r="L22" s="89"/>
      <c r="M22" s="89"/>
      <c r="O22" s="67"/>
      <c r="R22" s="54" t="s">
        <v>3</v>
      </c>
      <c r="S22" s="53" t="str">
        <f>IF($H$20="有", IF(OR(E22="",H22=""), "（エラー）一部未入力", "（正常）入力済み"), "入力不要")</f>
        <v>（正常）入力済み</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（複数入力）一部未入力</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（複数入力）一部未入力</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（複数入力）一部未入力</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（複数入力）一部未入力</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t="s">
        <v>135</v>
      </c>
      <c r="F31" s="91"/>
      <c r="G31" s="91"/>
      <c r="H31" s="92" t="s">
        <v>1174</v>
      </c>
      <c r="I31" s="93"/>
      <c r="J31" s="93"/>
      <c r="K31" s="93"/>
      <c r="L31" s="93"/>
      <c r="M31" s="94"/>
      <c r="O31" s="67"/>
      <c r="R31" s="52" t="s">
        <v>2</v>
      </c>
      <c r="S31" s="53" t="str">
        <f>IF(E31="","（エラー）未入力", "（正常）入力済み")</f>
        <v>（正常）入力済み</v>
      </c>
      <c r="T31" s="49" t="s">
        <v>30</v>
      </c>
    </row>
    <row r="32" spans="2:22" ht="15" customHeight="1">
      <c r="B32" s="65"/>
      <c r="E32" s="89" t="s">
        <v>137</v>
      </c>
      <c r="F32" s="89"/>
      <c r="G32" s="89"/>
      <c r="H32" s="90" t="s">
        <v>1174</v>
      </c>
      <c r="I32" s="90"/>
      <c r="J32" s="90"/>
      <c r="K32" s="90"/>
      <c r="L32" s="90"/>
      <c r="M32" s="90"/>
      <c r="O32" s="67"/>
      <c r="R32" s="54" t="s">
        <v>3</v>
      </c>
      <c r="S32" s="53" t="str">
        <f>IF(E32="","（複数入力）未入力", "（正常）入力済み")</f>
        <v>（正常）入力済み</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pS2kxCN6KKiW42iw3z5o3rXUROlQ5byPY9W7rSy5Owd2HmMU5qQqHWLf1YFfvKLW0tqmbHnMhmIRuIwRQ1Plbg==" saltValue="gWzALSt/jZXjUDQ3loIZ8w=="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1175</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1176</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COUNTIF(認定調査における試料採取等の対象特定有害物質の把握表01!R:S,"*（エラー）*")</f>
        <v>0</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認定調査における試料採取等の対象特定有害物質の把握表01!$E$6&amp;""</f>
        <v>B1-4、B1-7、B2-3</v>
      </c>
      <c r="B8" s="4" t="str">
        <f>認定調査における試料採取等の対象特定有害物質の把握表01!$H$13&amp;""</f>
        <v>非該当</v>
      </c>
      <c r="C8" s="4" t="str">
        <f>認定調査における試料採取等の対象特定有害物質の把握表01!$H$14&amp;""</f>
        <v>非該当</v>
      </c>
      <c r="D8" s="4" t="str">
        <f>認定調査における試料採取等の対象特定有害物質の把握表01!$H$15&amp;""</f>
        <v>非該当</v>
      </c>
      <c r="E8" s="4" t="str">
        <f>認定調査における試料採取等の対象特定有害物質の把握表01!$H$16&amp;""</f>
        <v>非該当</v>
      </c>
      <c r="F8" s="4" t="str">
        <f>認定調査における試料採取等の対象特定有害物質の把握表01!$J$12&amp;""</f>
        <v>テトラクロロエチレン</v>
      </c>
      <c r="G8" s="4" t="str">
        <f>認定調査における試料採取等の対象特定有害物質の把握表01!$J$13&amp;""</f>
        <v/>
      </c>
      <c r="H8" s="4" t="str">
        <f>認定調査における試料採取等の対象特定有害物質の把握表01!$J$14&amp;""</f>
        <v/>
      </c>
      <c r="I8" s="4" t="str">
        <f>認定調査における試料採取等の対象特定有害物質の把握表01!$J$15&amp;""</f>
        <v/>
      </c>
      <c r="J8" s="4" t="str">
        <f>認定調査における試料採取等の対象特定有害物質の把握表01!$J$16&amp;""</f>
        <v/>
      </c>
      <c r="K8" s="4" t="str">
        <f>認定調査における試料採取等の対象特定有害物質の把握表01!$L$12&amp;""</f>
        <v>掘削対象単位区画</v>
      </c>
      <c r="L8" s="4" t="str">
        <f>認定調査における試料採取等の対象特定有害物質の把握表01!$L$13&amp;""</f>
        <v/>
      </c>
      <c r="M8" s="4" t="str">
        <f>認定調査における試料採取等の対象特定有害物質の把握表01!$L$14&amp;""</f>
        <v/>
      </c>
      <c r="N8" s="4" t="str">
        <f>認定調査における試料採取等の対象特定有害物質の把握表01!$L$15&amp;""</f>
        <v/>
      </c>
      <c r="O8" s="4" t="str">
        <f>認定調査における試料採取等の対象特定有害物質の把握表01!$L$16&amp;""</f>
        <v/>
      </c>
      <c r="P8" s="4" t="str">
        <f>認定調査における試料採取等の対象特定有害物質の把握表01!$H$20&amp;""</f>
        <v>有</v>
      </c>
      <c r="Q8" s="4" t="str">
        <f>認定調査における試料採取等の対象特定有害物質の把握表01!$E$22&amp;""</f>
        <v>鉛及びその化合物</v>
      </c>
      <c r="R8" s="4" t="str">
        <f>認定調査における試料採取等の対象特定有害物質の把握表01!$H$22&amp;""</f>
        <v>既往調査にて認定部分の試料採取等をすでに実施しているため。</v>
      </c>
      <c r="S8" s="4" t="str">
        <f>認定調査における試料採取等の対象特定有害物質の把握表01!$E$23&amp;""</f>
        <v/>
      </c>
      <c r="T8" s="4" t="str">
        <f>認定調査における試料採取等の対象特定有害物質の把握表01!$H$23&amp;""</f>
        <v/>
      </c>
      <c r="U8" s="4" t="str">
        <f>認定調査における試料採取等の対象特定有害物質の把握表01!$E$24&amp;""</f>
        <v/>
      </c>
      <c r="V8" s="4" t="str">
        <f>認定調査における試料採取等の対象特定有害物質の把握表01!$H$24&amp;""</f>
        <v/>
      </c>
      <c r="W8" s="4" t="str">
        <f>認定調査における試料採取等の対象特定有害物質の把握表01!$E$25&amp;""</f>
        <v/>
      </c>
      <c r="X8" s="4" t="str">
        <f>認定調査における試料採取等の対象特定有害物質の把握表01!$H$25&amp;""</f>
        <v/>
      </c>
      <c r="Y8" s="4" t="str">
        <f>認定調査における試料採取等の対象特定有害物質の把握表01!$E$26&amp;""</f>
        <v/>
      </c>
      <c r="Z8" s="4" t="str">
        <f>認定調査における試料採取等の対象特定有害物質の把握表01!$H$26&amp;""</f>
        <v/>
      </c>
      <c r="AA8" s="4" t="str">
        <f>認定調査における試料採取等の対象特定有害物質の把握表01!$E$31&amp;""</f>
        <v>テトラクロロエチレン</v>
      </c>
      <c r="AB8" s="4" t="str">
        <f>認定調査における試料採取等の対象特定有害物質の把握表01!$H$31&amp;""</f>
        <v>掘削対象単位区画</v>
      </c>
      <c r="AC8" s="4" t="str">
        <f>認定調査における試料採取等の対象特定有害物質の把握表01!$E$32&amp;""</f>
        <v>ふっ素及びその化合物</v>
      </c>
      <c r="AD8" s="4" t="str">
        <f>認定調査における試料採取等の対象特定有害物質の把握表01!$H$32&amp;""</f>
        <v>掘削対象単位区画</v>
      </c>
      <c r="AE8" s="4" t="str">
        <f>認定調査における試料採取等の対象特定有害物質の把握表01!$E$33&amp;""</f>
        <v/>
      </c>
      <c r="AF8" s="4" t="str">
        <f>認定調査における試料採取等の対象特定有害物質の把握表01!$H$33&amp;""</f>
        <v/>
      </c>
      <c r="AG8" s="4" t="str">
        <f>認定調査における試料採取等の対象特定有害物質の把握表01!$E$34&amp;""</f>
        <v/>
      </c>
      <c r="AH8" s="4" t="str">
        <f>認定調査における試料採取等の対象特定有害物質の把握表01!$H$34&amp;""</f>
        <v/>
      </c>
      <c r="AI8" s="4" t="str">
        <f>認定調査における試料採取等の対象特定有害物質の把握表01!$E$35&amp;""</f>
        <v/>
      </c>
      <c r="AJ8" s="4" t="str">
        <f>認定調査における試料採取等の対象特定有害物質の把握表01!$H$35&amp;""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D0847B6-83E1-4A22-8323-3DD7E610372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認定調査における試料採取等の対象特定有害物質の把握表01</vt:lpstr>
      <vt:lpstr>マスタ</vt:lpstr>
      <vt:lpstr>選択肢</vt:lpstr>
      <vt:lpstr>プロパティ</vt:lpstr>
      <vt:lpstr>u_t_taisho_bushitsu</vt:lpstr>
      <vt:lpstr>認定調査における試料採取等の対象特定有害物質の把握表01!Print_Area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2025-05-09T04:57:19Z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