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D:\Users\71036358\HitachiXPC\Downloads\マスタファイル_セルの書式を標準にしたもの\マスタファイル_セルの書式を標準にしたもの\様式\"/>
    </mc:Choice>
  </mc:AlternateContent>
  <xr:revisionPtr revIDLastSave="0" documentId="13_ncr:1_{5A7B963C-4186-4117-B7BD-CF38B05C535C}" xr6:coauthVersionLast="47" xr6:coauthVersionMax="47" xr10:uidLastSave="{00000000-0000-0000-0000-000000000000}"/>
  <bookViews>
    <workbookView xWindow="-108" yWindow="-108" windowWidth="23256" windowHeight="12456"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2" l="1"/>
  <c r="M9" i="12"/>
  <c r="M10" i="12"/>
  <c r="M11" i="12"/>
  <c r="M12" i="12"/>
  <c r="M13" i="12"/>
  <c r="M14" i="12"/>
  <c r="M15" i="12"/>
  <c r="M16" i="12"/>
  <c r="M17" i="12"/>
  <c r="M18" i="12"/>
  <c r="M19" i="12"/>
  <c r="M20" i="12"/>
  <c r="M21" i="12"/>
  <c r="M22" i="12"/>
  <c r="M23" i="12"/>
  <c r="M24" i="12"/>
  <c r="M25" i="12"/>
  <c r="M26" i="12"/>
  <c r="M27" i="12"/>
  <c r="M28" i="12"/>
  <c r="M29" i="12"/>
  <c r="M30" i="12"/>
  <c r="M31" i="12"/>
  <c r="M32" i="12"/>
  <c r="M33" i="12"/>
  <c r="M34" i="12"/>
  <c r="M35" i="12"/>
  <c r="M36" i="12"/>
  <c r="M37" i="12"/>
  <c r="M38" i="12"/>
  <c r="M39" i="12"/>
  <c r="M40" i="12"/>
  <c r="M41" i="12"/>
  <c r="M7" i="12"/>
  <c r="S41" i="12"/>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L41" i="12"/>
  <c r="L40" i="12"/>
  <c r="L39" i="12"/>
  <c r="L38" i="12"/>
  <c r="L37" i="12"/>
  <c r="L36" i="12"/>
  <c r="L35" i="12"/>
  <c r="L34" i="12"/>
  <c r="L33" i="12"/>
  <c r="L32" i="12"/>
  <c r="L31" i="12"/>
  <c r="L30" i="12"/>
  <c r="L29" i="12"/>
  <c r="L28" i="12"/>
  <c r="L27" i="12"/>
  <c r="L26" i="12"/>
  <c r="L25" i="12"/>
  <c r="L24" i="12"/>
  <c r="L23" i="12"/>
  <c r="L22" i="12"/>
  <c r="L21" i="12"/>
  <c r="L20" i="12"/>
  <c r="L19" i="12"/>
  <c r="L18" i="12"/>
  <c r="L17" i="12"/>
  <c r="L16" i="12"/>
  <c r="L15" i="12"/>
  <c r="L14" i="12"/>
  <c r="L13" i="12"/>
  <c r="L12" i="12"/>
  <c r="L11" i="12"/>
  <c r="L10" i="12"/>
  <c r="L9" i="12"/>
  <c r="L8" i="12"/>
  <c r="L7" i="12"/>
  <c r="B2" i="10"/>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<sst xmlns="http://schemas.openxmlformats.org/spreadsheetml/2006/main" count="2135" uniqueCount="1181">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</sst>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1029</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1178</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c r="E7" s="88"/>
      <c r="F7" s="88"/>
      <c r="G7" s="88"/>
      <c r="H7" s="88"/>
      <c r="I7" s="75"/>
      <c r="J7" s="1"/>
      <c r="K7" s="41"/>
      <c r="L7" s="94" t="str">
        <f>IF(K7="","","mg/L")</f>
        <v/>
      </c>
      <c r="M7" s="94" t="str">
        <f>IF(K7="","",VLOOKUP(K7,基準値マスタ!$A$2:$I$37,7,FALSE))</f>
        <v/>
      </c>
      <c r="N7" s="103"/>
      <c r="O7" s="68"/>
      <c r="P7" s="65"/>
      <c r="R7" s="70" t="s">
        <v>3</v>
      </c>
      <c r="S7" s="71" t="str">
        <f>IF(AND(D7="",E7="",F7="",G7="",H7="",I7="",J7="",K7="",N7=""),"（エラー）未入力",IF(OR(D7="",E7="",F7="",G7="",H7="",I7="",J7="",K7="",N7=""),"（エラー）一部未入力",IF(ISERROR(VALUE(I7)),"（エラー）形式に不備あり","（正常）入力済み")))</f>
        <v>（エラー）未入力</v>
      </c>
      <c r="T7" s="69" t="s">
        <v>894</v>
      </c>
    </row>
    <row r="8" spans="1:20" s="69" customFormat="1" ht="19.95" customHeight="1">
      <c r="A8" s="65"/>
      <c r="B8" s="66"/>
      <c r="C8" s="67">
        <f t="shared" ref="C8:C41" si="0">ROW()-6</f>
        <v>2</v>
      </c>
      <c r="D8" s="2"/>
      <c r="E8" s="89"/>
      <c r="F8" s="89"/>
      <c r="G8" s="89"/>
      <c r="H8" s="89"/>
      <c r="I8" s="76"/>
      <c r="J8" s="2"/>
      <c r="K8" s="77"/>
      <c r="L8" s="94" t="str">
        <f t="shared" ref="L8:L41" si="1">IF(K8="","","mg/L")</f>
        <v/>
      </c>
      <c r="M8" s="94" t="str">
        <f>IF(K8="","",VLOOKUP(K8,基準値マスタ!$A$2:$I$37,7,FALSE))</f>
        <v/>
      </c>
      <c r="N8" s="104"/>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94" t="str">
        <f t="shared" si="1"/>
        <v/>
      </c>
      <c r="M9" s="94" t="str">
        <f>IF(K9="","",VLOOKUP(K9,基準値マスタ!$A$2:$I$37,7,FALSE))</f>
        <v/>
      </c>
      <c r="N9" s="104"/>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94" t="str">
        <f t="shared" si="1"/>
        <v/>
      </c>
      <c r="M10" s="94" t="str">
        <f>IF(K10="","",VLOOKUP(K10,基準値マスタ!$A$2:$I$37,7,FALSE))</f>
        <v/>
      </c>
      <c r="N10" s="104"/>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94" t="str">
        <f t="shared" si="1"/>
        <v/>
      </c>
      <c r="M11" s="94" t="str">
        <f>IF(K11="","",VLOOKUP(K11,基準値マスタ!$A$2:$I$37,7,FALSE))</f>
        <v/>
      </c>
      <c r="N11" s="104"/>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94" t="str">
        <f t="shared" si="1"/>
        <v/>
      </c>
      <c r="M12" s="94" t="str">
        <f>IF(K12="","",VLOOKUP(K12,基準値マスタ!$A$2:$I$37,7,FALSE))</f>
        <v/>
      </c>
      <c r="N12" s="104"/>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94" t="str">
        <f t="shared" si="1"/>
        <v/>
      </c>
      <c r="M13" s="94" t="str">
        <f>IF(K13="","",VLOOKUP(K13,基準値マスタ!$A$2:$I$37,7,FALSE))</f>
        <v/>
      </c>
      <c r="N13" s="104"/>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94" t="str">
        <f t="shared" si="1"/>
        <v/>
      </c>
      <c r="M14" s="94" t="str">
        <f>IF(K14="","",VLOOKUP(K14,基準値マスタ!$A$2:$I$37,7,FALSE))</f>
        <v/>
      </c>
      <c r="N14" s="104"/>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94" t="str">
        <f t="shared" si="1"/>
        <v/>
      </c>
      <c r="M15" s="94" t="str">
        <f>IF(K15="","",VLOOKUP(K15,基準値マスタ!$A$2:$I$37,7,FALSE))</f>
        <v/>
      </c>
      <c r="N15" s="104"/>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94" t="str">
        <f t="shared" si="1"/>
        <v/>
      </c>
      <c r="M16" s="94" t="str">
        <f>IF(K16="","",VLOOKUP(K16,基準値マスタ!$A$2:$I$37,7,FALSE))</f>
        <v/>
      </c>
      <c r="N16" s="104"/>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94" t="str">
        <f t="shared" si="1"/>
        <v/>
      </c>
      <c r="M17" s="94" t="str">
        <f>IF(K17="","",VLOOKUP(K17,基準値マスタ!$A$2:$I$37,7,FALSE))</f>
        <v/>
      </c>
      <c r="N17" s="104"/>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94" t="str">
        <f t="shared" si="1"/>
        <v/>
      </c>
      <c r="M18" s="94" t="str">
        <f>IF(K18="","",VLOOKUP(K18,基準値マスタ!$A$2:$I$37,7,FALSE))</f>
        <v/>
      </c>
      <c r="N18" s="104"/>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94" t="str">
        <f t="shared" si="1"/>
        <v/>
      </c>
      <c r="M19" s="94" t="str">
        <f>IF(K19="","",VLOOKUP(K19,基準値マスタ!$A$2:$I$37,7,FALSE))</f>
        <v/>
      </c>
      <c r="N19" s="104"/>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94" t="str">
        <f t="shared" si="1"/>
        <v/>
      </c>
      <c r="M20" s="94" t="str">
        <f>IF(K20="","",VLOOKUP(K20,基準値マスタ!$A$2:$I$37,7,FALSE))</f>
        <v/>
      </c>
      <c r="N20" s="104"/>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94" t="str">
        <f t="shared" si="1"/>
        <v/>
      </c>
      <c r="M21" s="94" t="str">
        <f>IF(K21="","",VLOOKUP(K21,基準値マスタ!$A$2:$I$37,7,FALSE))</f>
        <v/>
      </c>
      <c r="N21" s="104"/>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94" t="str">
        <f t="shared" si="1"/>
        <v/>
      </c>
      <c r="M22" s="94" t="str">
        <f>IF(K22="","",VLOOKUP(K22,基準値マスタ!$A$2:$I$37,7,FALSE))</f>
        <v/>
      </c>
      <c r="N22" s="104"/>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94" t="str">
        <f t="shared" si="1"/>
        <v/>
      </c>
      <c r="M23" s="94" t="str">
        <f>IF(K23="","",VLOOKUP(K23,基準値マスタ!$A$2:$I$37,7,FALSE))</f>
        <v/>
      </c>
      <c r="N23" s="104"/>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94" t="str">
        <f t="shared" si="1"/>
        <v/>
      </c>
      <c r="M24" s="94" t="str">
        <f>IF(K24="","",VLOOKUP(K24,基準値マスタ!$A$2:$I$37,7,FALSE))</f>
        <v/>
      </c>
      <c r="N24" s="104"/>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94" t="str">
        <f t="shared" si="1"/>
        <v/>
      </c>
      <c r="M25" s="94" t="str">
        <f>IF(K25="","",VLOOKUP(K25,基準値マスタ!$A$2:$I$37,7,FALSE))</f>
        <v/>
      </c>
      <c r="N25" s="104"/>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94" t="str">
        <f t="shared" si="1"/>
        <v/>
      </c>
      <c r="M26" s="94" t="str">
        <f>IF(K26="","",VLOOKUP(K26,基準値マスタ!$A$2:$I$37,7,FALSE))</f>
        <v/>
      </c>
      <c r="N26" s="104"/>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94" t="str">
        <f t="shared" si="1"/>
        <v/>
      </c>
      <c r="M27" s="94" t="str">
        <f>IF(K27="","",VLOOKUP(K27,基準値マスタ!$A$2:$I$37,7,FALSE))</f>
        <v/>
      </c>
      <c r="N27" s="104"/>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94" t="str">
        <f t="shared" si="1"/>
        <v/>
      </c>
      <c r="M28" s="94" t="str">
        <f>IF(K28="","",VLOOKUP(K28,基準値マスタ!$A$2:$I$37,7,FALSE))</f>
        <v/>
      </c>
      <c r="N28" s="104"/>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94" t="str">
        <f t="shared" si="1"/>
        <v/>
      </c>
      <c r="M29" s="94" t="str">
        <f>IF(K29="","",VLOOKUP(K29,基準値マスタ!$A$2:$I$37,7,FALSE))</f>
        <v/>
      </c>
      <c r="N29" s="104"/>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94" t="str">
        <f t="shared" si="1"/>
        <v/>
      </c>
      <c r="M30" s="94" t="str">
        <f>IF(K30="","",VLOOKUP(K30,基準値マスタ!$A$2:$I$37,7,FALSE))</f>
        <v/>
      </c>
      <c r="N30" s="104"/>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94" t="str">
        <f t="shared" si="1"/>
        <v/>
      </c>
      <c r="M31" s="94" t="str">
        <f>IF(K31="","",VLOOKUP(K31,基準値マスタ!$A$2:$I$37,7,FALSE))</f>
        <v/>
      </c>
      <c r="N31" s="104"/>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94" t="str">
        <f t="shared" si="1"/>
        <v/>
      </c>
      <c r="M32" s="94" t="str">
        <f>IF(K32="","",VLOOKUP(K32,基準値マスタ!$A$2:$I$37,7,FALSE))</f>
        <v/>
      </c>
      <c r="N32" s="104"/>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94" t="str">
        <f t="shared" si="1"/>
        <v/>
      </c>
      <c r="M33" s="94" t="str">
        <f>IF(K33="","",VLOOKUP(K33,基準値マスタ!$A$2:$I$37,7,FALSE))</f>
        <v/>
      </c>
      <c r="N33" s="104"/>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94" t="str">
        <f t="shared" si="1"/>
        <v/>
      </c>
      <c r="M34" s="94" t="str">
        <f>IF(K34="","",VLOOKUP(K34,基準値マスタ!$A$2:$I$37,7,FALSE))</f>
        <v/>
      </c>
      <c r="N34" s="104"/>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94" t="str">
        <f t="shared" si="1"/>
        <v/>
      </c>
      <c r="M35" s="94" t="str">
        <f>IF(K35="","",VLOOKUP(K35,基準値マスタ!$A$2:$I$37,7,FALSE))</f>
        <v/>
      </c>
      <c r="N35" s="104"/>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94" t="str">
        <f t="shared" si="1"/>
        <v/>
      </c>
      <c r="M36" s="94" t="str">
        <f>IF(K36="","",VLOOKUP(K36,基準値マスタ!$A$2:$I$37,7,FALSE))</f>
        <v/>
      </c>
      <c r="N36" s="104"/>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94" t="str">
        <f t="shared" si="1"/>
        <v/>
      </c>
      <c r="M37" s="94" t="str">
        <f>IF(K37="","",VLOOKUP(K37,基準値マスタ!$A$2:$I$37,7,FALSE))</f>
        <v/>
      </c>
      <c r="N37" s="104"/>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94" t="str">
        <f t="shared" si="1"/>
        <v/>
      </c>
      <c r="M38" s="94" t="str">
        <f>IF(K38="","",VLOOKUP(K38,基準値マスタ!$A$2:$I$37,7,FALSE))</f>
        <v/>
      </c>
      <c r="N38" s="104"/>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94" t="str">
        <f t="shared" si="1"/>
        <v/>
      </c>
      <c r="M39" s="94" t="str">
        <f>IF(K39="","",VLOOKUP(K39,基準値マスタ!$A$2:$I$37,7,FALSE))</f>
        <v/>
      </c>
      <c r="N39" s="104"/>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94" t="str">
        <f t="shared" si="1"/>
        <v/>
      </c>
      <c r="M40" s="94" t="str">
        <f>IF(K40="","",VLOOKUP(K40,基準値マスタ!$A$2:$I$37,7,FALSE))</f>
        <v/>
      </c>
      <c r="N40" s="104"/>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94" t="str">
        <f t="shared" si="1"/>
        <v/>
      </c>
      <c r="M41" s="94" t="str">
        <f>IF(K41="","",VLOOKUP(K41,基準値マスタ!$A$2:$I$37,7,FALSE))</f>
        <v/>
      </c>
      <c r="N41" s="104"/>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rICK32uDfFwI3uk8BfOIEUV9NzV3JuQb5ncaqyqMungxt37K95DX5qkkSkohp0skypkhdyd0dSrkLLzaHiH/Iw==" saltValue="PdV80JBwX6yrRHY5Ny7aRw=="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count="2">
    <dataValidation type="decimal" allowBlank="1" showInputMessage="1" showErrorMessage="1" sqref="E7:H41" xr:uid="{0A039D6F-4BF2-4422-8454-532C335A19D2}">
      <formula1>-9999</formula1>
      <formula2>9999</formula2>
    </dataValidation>
    <dataValidation operator="greaterThanOrEqual" allowBlank="1" showInputMessage="1" showErrorMessage="1" sqref="N7:N41" xr:uid="{7C8AB710-83F3-4A75-9FFF-FA4AC3730F23}"/>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1179</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1179</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1180</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1030</v>
      </c>
      <c r="B2">
        <f>COUNTIF(地下水汚染拡大防止区域における対象地境界モニタリング測定結果!R:S,"*（エラー）*")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56950348-A819-4C80-B6F6-0D3318C4DE1A}"/>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2025-07-10T02:43:41Z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