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958AA25A-F9ED-441F-B679-23028B6D5633}" xr6:coauthVersionLast="47" xr6:coauthVersionMax="47" xr10:uidLastSave="{00000000-0000-0000-0000-000000000000}"/>
  <bookViews>
    <workbookView xWindow="0" yWindow="-1632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<sst xmlns="http://schemas.openxmlformats.org/spreadsheetml/2006/main" count="2170" uniqueCount="1187">
  <si>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</si>
  <si>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</si>
  <si>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</si>
  <si>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</si>
  <si>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</si>
  <si>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</si>
  <si>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</si>
  <si>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</si>
  <si>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</si>
  <si>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</si>
  <si>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</si>
  <si>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</si>
  <si>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</si>
  <si>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</si>
  <si>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</si>
  <si>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</si>
  <si>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</si>
  <si>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</si>
  <si>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</si>
  <si>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</si>
  <si>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</si>
  <si>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</si>
  <si>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</si>
  <si>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</si>
  <si>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</si>
  <si>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</si>
  <si>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</si>
  <si>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</si>
  <si>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</si>
  <si>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</si>
  <si>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</si>
  <si>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</si>
  <si>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</si>
  <si>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</si>
  <si>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</si>
  <si>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</si>
  <si>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</si>
  <si>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</si>
  <si>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</si>
  <si>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</si>
  <si>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</si>
  <si>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</si>
  <si>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</si>
  <si>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</si>
  <si>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</si>
  <si>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</si>
  <si>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</si>
  <si>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</si>
  <si>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</si>
  <si>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</si>
  <si>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</si>
  <si>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</si>
  <si>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</si>
  <si>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</si>
  <si>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</si>
  <si>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</si>
  <si>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</si>
  <si>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</si>
  <si>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</si>
  <si>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</si>
  <si>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</si>
  <si>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</si>
  <si>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</si>
  <si>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</si>
  <si>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</si>
  <si>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</si>
  <si>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</si>
  <si>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</si>
  <si>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</si>
  <si>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</si>
  <si>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</si>
  <si>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</si>
  <si>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</si>
  <si>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</si>
  <si>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</si>
  <si>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</si>
  <si>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</si>
  <si>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</si>
  <si>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</si>
  <si>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</si>
  <si>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</si>
  <si>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</si>
  <si>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</si>
  <si>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</si>
  <si>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</si>
  <si>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</si>
  <si>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</si>
  <si>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</si>
  <si>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</si>
  <si>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</si>
  <si>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</si>
  <si>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</si>
  <si>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</si>
  <si>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</si>
  <si>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</si>
  <si>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</si>
  <si>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</si>
  <si>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</si>
  <si>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</si>
  <si>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</si>
  <si>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</si>
  <si>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</si>
  <si>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</si>
  <si>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</si>
  <si>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</si>
  <si>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</si>
  <si>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</si>
  <si>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</si>
  <si>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</si>
  <si>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</si>
  <si>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</si>
  <si>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</si>
  <si>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</si>
  <si>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</si>
  <si>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</si>
  <si>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</si>
  <si>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</si>
  <si>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</si>
  <si>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</si>
  <si>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</si>
  <si>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</si>
  <si>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</si>
  <si>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</si>
  <si>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</si>
  <si>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</si>
  <si>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</si>
  <si>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</si>
  <si>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</si>
  <si>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</si>
  <si>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</si>
  <si>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</si>
  <si>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</si>
  <si>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</si>
  <si>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</si>
  <si>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</si>
  <si>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</si>
  <si>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</si>
  <si>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</si>
  <si>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</si>
  <si>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</si>
  <si>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</si>
  <si>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</si>
  <si>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</si>
  <si>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</si>
  <si>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</si>
  <si>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</si>
  <si>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</si>
  <si>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</si>
  <si>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</si>
  <si>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</si>
  <si>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</si>
  <si>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</si>
  <si>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</si>
  <si>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</si>
  <si>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</si>
  <si>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</si>
  <si>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</si>
  <si>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</si>
  <si>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</si>
  <si>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</si>
  <si>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</si>
  <si>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</si>
  <si>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</si>
  <si>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</si>
  <si>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</si>
  <si>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</si>
  <si>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</si>
  <si>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</si>
  <si>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</si>
  <si>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</si>
  <si>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</si>
  <si>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</si>
  <si>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</si>
  <si>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</si>
  <si>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</si>
  <si>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</si>
  <si>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</si>
  <si>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</si>
  <si>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</si>
  <si>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</si>
  <si>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</si>
  <si>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</si>
  <si>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</si>
  <si>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</si>
  <si>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</si>
  <si>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</si>
  <si>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</si>
  <si>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</si>
  <si>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</si>
  <si>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</si>
  <si>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</si>
  <si>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</si>
  <si>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</si>
  <si>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</si>
  <si>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</si>
  <si>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</si>
  <si>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</si>
  <si>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</si>
  <si>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</si>
  <si>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</si>
  <si>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</si>
  <si>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</si>
  <si>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</si>
  <si>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</si>
  <si>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</si>
  <si>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</si>
  <si>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</si>
  <si>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</si>
  <si>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</si>
  <si>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</si>
  <si>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</si>
  <si>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</si>
  <si>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</si>
  <si>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</si>
  <si>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</si>
  <si>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</si>
  <si>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</si>
  <si>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</si>
  <si>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</si>
  <si>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</si>
  <si>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</si>
  <si>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</si>
  <si>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</si>
  <si>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</si>
  <si>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</si>
  <si>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</si>
  <si>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</si>
  <si>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</si>
  <si>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</si>
  <si>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</si>
  <si>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</si>
  <si>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</si>
  <si>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</si>
  <si>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</si>
  <si>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</si>
  <si>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</si>
  <si>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</si>
  <si>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</si>
  <si>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</si>
  <si>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</si>
  <si>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</si>
  <si>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</si>
  <si>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</si>
  <si>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</si>
  <si>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</si>
  <si>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</si>
  <si>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</si>
  <si>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</si>
  <si>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</si>
  <si>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</si>
  <si>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</si>
  <si>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</si>
  <si>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</si>
  <si>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</si>
  <si>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</si>
  <si>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</si>
  <si>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</si>
  <si>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</si>
  <si>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</si>
  <si>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</si>
  <si>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</si>
  <si>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</si>
  <si>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</si>
  <si>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</si>
  <si>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</si>
  <si>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</si>
  <si>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</si>
  <si>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</si>
  <si>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</si>
  <si>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</si>
  <si>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</si>
  <si>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</si>
  <si>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</si>
  <si>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</si>
  <si>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</si>
  <si>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</si>
  <si>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</si>
  <si>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</si>
  <si>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</si>
  <si>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</si>
  <si>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</si>
  <si>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</si>
  <si>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</si>
  <si>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</si>
  <si>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</si>
  <si>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</si>
  <si>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</si>
  <si>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</si>
  <si>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</si>
  <si>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</si>
  <si>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</si>
  <si>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</si>
  <si>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</si>
  <si>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</si>
  <si>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</si>
  <si>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</si>
  <si>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</si>
  <si>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</si>
  <si>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</si>
  <si>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</si>
  <si>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</si>
  <si>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</si>
  <si>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</si>
  <si>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</si>
  <si>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</si>
  <si>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</si>
  <si>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</si>
  <si>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</si>
  <si>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</si>
  <si>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</si>
  <si>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</si>
  <si>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</si>
  <si>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</si>
  <si>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</si>
  <si>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</si>
  <si>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</si>
  <si>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</si>
  <si>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</si>
  <si>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</si>
  <si>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</si>
  <si>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</si>
  <si>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</si>
  <si>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</si>
  <si>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</si>
  <si>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</si>
  <si>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</si>
  <si>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</si>
  <si>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</si>
  <si>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</si>
  <si>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</si>
  <si>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</si>
  <si>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</si>
  <si>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</si>
  <si>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</si>
  <si>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</si>
  <si>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</si>
  <si>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</si>
  <si>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</si>
  <si>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</si>
  <si>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</si>
  <si>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</si>
  <si>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</si>
  <si>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</si>
  <si>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</si>
  <si>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</si>
  <si>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</si>
  <si>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</si>
  <si>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</si>
  <si>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</si>
  <si>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</si>
  <si>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</si>
  <si>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</si>
  <si>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</si>
  <si>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</si>
  <si>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</si>
  <si>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</si>
  <si>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</si>
  <si>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</si>
  <si>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</si>
  <si>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</si>
  <si>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</si>
  <si>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</si>
  <si>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</si>
  <si>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</si>
  <si>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</si>
  <si>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</si>
  <si>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</si>
  <si>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</si>
  <si>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</si>
  <si>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</si>
  <si>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</si>
  <si>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</si>
  <si>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</si>
  <si>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</si>
  <si>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</si>
  <si>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</si>
  <si>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</si>
  <si>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</si>
  <si>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</si>
  <si>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</si>
  <si>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</si>
  <si>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</si>
  <si>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</si>
  <si>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</si>
  <si>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</si>
  <si>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</si>
  <si>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</si>
  <si>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</si>
  <si>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</si>
  <si>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</si>
  <si>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</si>
  <si>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</si>
  <si>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</si>
  <si>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</si>
  <si>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</si>
  <si>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</si>
  <si>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</si>
  <si>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</si>
  <si>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</si>
  <si>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</si>
  <si>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</si>
  <si>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</si>
  <si>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</si>
  <si>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</si>
  <si>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</si>
  <si>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</si>
  <si>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</si>
  <si>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</si>
  <si>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</si>
  <si>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</si>
  <si>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</si>
  <si>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</si>
  <si>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</si>
  <si>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</si>
  <si>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</si>
  <si>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</si>
  <si>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</si>
  <si>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</si>
  <si>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</si>
  <si>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</si>
  <si>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</si>
  <si>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</si>
  <si>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</si>
  <si>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</si>
  <si>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</si>
  <si>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</si>
  <si>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</si>
  <si>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</si>
  <si>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</si>
  <si>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</si>
  <si>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</si>
  <si>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</si>
  <si>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</si>
  <si>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</si>
  <si>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</si>
  <si>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</si>
  <si>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</si>
  <si>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</si>
  <si>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</si>
  <si>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</si>
  <si>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</si>
  <si>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</si>
  <si>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</si>
  <si>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</si>
  <si>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</si>
  <si>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</si>
  <si>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</si>
  <si>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</si>
  <si>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</si>
  <si>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</si>
  <si>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</si>
  <si>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</si>
  <si>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</si>
  <si>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</si>
  <si>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</si>
  <si>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</si>
  <si>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</si>
  <si>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</si>
  <si>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</si>
  <si>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</si>
  <si>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</si>
  <si>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</si>
  <si>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</si>
  <si>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</si>
  <si>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</si>
  <si>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</si>
  <si>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</si>
  <si>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</si>
  <si>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</si>
  <si>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</si>
  <si>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</si>
  <si>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</si>
  <si>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</si>
  <si>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</si>
  <si>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</si>
  <si>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</si>
  <si>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</si>
  <si>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</si>
  <si>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</si>
  <si>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</si>
  <si>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</si>
  <si>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</si>
  <si>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</si>
  <si>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</si>
  <si>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</si>
  <si>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</si>
  <si>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</si>
  <si>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</si>
  <si>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</si>
  <si>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</si>
  <si>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</si>
  <si>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</si>
  <si>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</si>
  <si>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</si>
  <si>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</si>
  <si>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</si>
  <si>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</si>
  <si>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</si>
  <si>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</si>
  <si>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</si>
  <si>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</si>
  <si>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</si>
  <si>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</si>
  <si>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</si>
  <si>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</si>
  <si>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</si>
  <si>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</si>
  <si>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</si>
  <si>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</si>
  <si>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</si>
  <si>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</si>
  <si>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</si>
  <si>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</si>
  <si>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</si>
  <si>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</si>
  <si>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</si>
  <si>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</si>
  <si>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</si>
  <si>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</si>
  <si>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</si>
  <si>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</si>
  <si>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</si>
  <si>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</si>
  <si>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</si>
  <si>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</si>
  <si>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</si>
  <si>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</si>
  <si>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</si>
  <si>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</si>
  <si>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</si>
  <si>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</si>
  <si>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</si>
  <si>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</si>
  <si>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</si>
  <si>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</si>
  <si>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</si>
  <si>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</si>
  <si>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</si>
  <si>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</si>
  <si>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</si>
  <si>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</si>
  <si>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</si>
  <si>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</si>
  <si>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</si>
  <si>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</si>
  <si>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</si>
  <si>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</si>
  <si>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</si>
  <si>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</si>
  <si>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</si>
  <si>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</si>
  <si>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</si>
  <si>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</si>
  <si>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</si>
  <si>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</si>
  <si>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</si>
  <si>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</si>
  <si>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</si>
  <si>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</si>
  <si>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</si>
  <si>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</si>
  <si>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</si>
  <si>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</si>
  <si>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</si>
  <si>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</si>
  <si>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</si>
  <si>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</si>
  <si>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</si>
  <si>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</si>
  <si>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</si>
  <si>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</si>
  <si>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</si>
  <si>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</si>
  <si>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</si>
  <si>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</si>
  <si>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</si>
  <si>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</si>
  <si>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</si>
  <si>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</si>
  <si>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</si>
  <si>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</si>
  <si>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</si>
  <si>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</si>
  <si>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</si>
  <si>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</si>
  <si>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</si>
  <si>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</si>
  <si>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</si>
  <si>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</si>
  <si>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</si>
  <si>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</si>
  <si>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</si>
  <si>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</si>
  <si>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</si>
  <si>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</si>
  <si>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</si>
  <si>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</si>
  <si>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</si>
  <si>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</si>
  <si>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</si>
  <si>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</si>
  <si>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</si>
  <si>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</si>
  <si>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</si>
  <si>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</si>
  <si>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</si>
  <si>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</si>
  <si>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</si>
  <si>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</si>
  <si>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</si>
  <si>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</si>
  <si>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</si>
  <si>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</si>
  <si>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</si>
  <si>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</si>
  <si>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</si>
  <si>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</si>
  <si>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</si>
  <si>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</si>
  <si>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</si>
  <si>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</si>
  <si>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</si>
  <si>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</si>
  <si>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</si>
  <si>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</si>
  <si>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</si>
  <si>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</si>
  <si>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</si>
  <si>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</si>
  <si>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</si>
  <si>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</si>
  <si>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</si>
  <si>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</si>
  <si>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</si>
  <si>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</si>
  <si>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</si>
  <si>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</si>
  <si>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</si>
  <si>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</si>
  <si>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</si>
  <si>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</si>
  <si>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</si>
  <si>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</si>
  <si>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</si>
  <si>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</si>
  <si>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</si>
  <si>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</si>
  <si>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</si>
  <si>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</si>
  <si>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</si>
  <si>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</si>
  <si>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</si>
  <si>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</si>
  <si>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</si>
  <si>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</si>
  <si>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</si>
  <si>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</si>
  <si>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</si>
  <si>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</si>
  <si>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</si>
  <si>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</si>
  <si>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</si>
  <si>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</si>
  <si>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</si>
  <si>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</si>
  <si>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</si>
  <si>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</si>
  <si>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</si>
  <si>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</si>
  <si>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</si>
  <si>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</si>
  <si>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</si>
  <si>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</si>
  <si>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</si>
  <si>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</si>
  <si>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</si>
  <si>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</si>
  <si>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</si>
  <si>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</si>
  <si>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</si>
  <si>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</si>
  <si>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</si>
  <si>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</si>
  <si>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</si>
  <si>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</si>
  <si>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</si>
  <si>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</si>
  <si>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</si>
  <si>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</si>
  <si>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</si>
  <si>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</si>
  <si>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</si>
  <si>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</si>
  <si>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</si>
  <si>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</si>
  <si>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</si>
  <si>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</si>
  <si>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</si>
  <si>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</si>
  <si>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</si>
  <si>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</si>
  <si>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</si>
  <si>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</si>
  <si>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</si>
  <si>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</si>
  <si>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</si>
  <si>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</si>
  <si>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</si>
  <si>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</si>
  <si>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</si>
  <si>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</si>
  <si>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</si>
  <si>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</si>
  <si>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</si>
  <si>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</si>
  <si>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</si>
  <si>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</si>
  <si>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</si>
  <si>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</si>
  <si>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</si>
  <si>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</si>
  <si>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</si>
  <si>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</si>
  <si>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</si>
  <si>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</si>
  <si>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</si>
  <si>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</si>
  <si>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</si>
  <si>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</si>
  <si>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</si>
  <si>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</si>
  <si>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</si>
  <si>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</si>
  <si>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</si>
  <si>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</si>
  <si>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</si>
  <si>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</si>
  <si>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</si>
  <si>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</si>
  <si>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</si>
  <si>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</si>
  <si>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</si>
  <si>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</si>
  <si>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</si>
  <si>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</si>
  <si>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</si>
  <si>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</si>
  <si>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</si>
  <si>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</si>
  <si>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</si>
  <si>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</si>
  <si>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</si>
  <si>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</si>
  <si>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</si>
  <si>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</si>
  <si>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</si>
  <si>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</si>
  <si>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</si>
  <si>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</si>
  <si>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</si>
  <si>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</si>
  <si>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</si>
  <si>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</si>
  <si>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</si>
  <si>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</si>
  <si>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</si>
  <si>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</si>
  <si>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</si>
  <si>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</si>
  <si>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</si>
  <si>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</si>
  <si>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</si>
  <si>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</si>
  <si>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</si>
  <si>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</si>
  <si>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</si>
  <si>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</si>
  <si>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</si>
  <si>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</si>
  <si>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</si>
  <si>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</si>
  <si>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</si>
  <si>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</si>
  <si>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</si>
  <si>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</si>
  <si>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</si>
  <si>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</si>
  <si>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</si>
  <si>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</si>
  <si>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</si>
  <si>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</si>
  <si>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</si>
  <si>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</si>
  <si>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</si>
  <si>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</si>
  <si>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</si>
  <si>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</si>
  <si>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</si>
  <si>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</si>
  <si>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</si>
  <si>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</si>
  <si>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</si>
  <si>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</si>
  <si>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</si>
  <si>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</si>
  <si>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</si>
  <si>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</si>
  <si>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</si>
  <si>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</si>
  <si>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</si>
  <si>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</si>
  <si>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</si>
  <si>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</si>
  <si>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</si>
  <si>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</si>
  <si>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</si>
  <si>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</si>
  <si>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</si>
  <si>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</si>
  <si>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</si>
  <si>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</si>
  <si>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</si>
  <si>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</si>
  <si>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</si>
  <si>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</si>
  <si>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</si>
  <si>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</si>
  <si>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</si>
  <si>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</si>
  <si>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</si>
  <si>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</si>
  <si>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</si>
  <si>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</si>
  <si>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</si>
  <si>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</si>
  <si>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</si>
  <si>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</si>
  <si>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</si>
  <si>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</si>
  <si>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</si>
  <si>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</si>
  <si>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</si>
  <si>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</si>
  <si>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</si>
  <si>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</si>
  <si>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</si>
  <si>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</si>
  <si>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</si>
  <si>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</si>
  <si>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</si>
  <si>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</si>
  <si>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</si>
  <si>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</si>
  <si>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</si>
  <si>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</si>
  <si>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</si>
  <si>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</si>
  <si>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</si>
  <si>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</si>
  <si>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</si>
  <si>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</si>
  <si>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</si>
  <si>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</si>
  <si>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</si>
  <si>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</si>
  <si>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</si>
  <si>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</si>
  <si>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</si>
  <si>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</si>
  <si>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</si>
  <si>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</si>
  <si>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</si>
  <si>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</si>
  <si>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</si>
  <si>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</si>
  <si>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</si>
  <si>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</si>
  <si>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</si>
  <si>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</si>
  <si>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</si>
  <si>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</si>
  <si>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</si>
  <si>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</si>
  <si>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</si>
  <si>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</si>
  <si>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</si>
  <si>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</si>
  <si>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</si>
  <si>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</si>
  <si>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</si>
  <si>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</si>
  <si>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</si>
  <si>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</si>
  <si>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</si>
  <si>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</si>
  <si>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</si>
  <si>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</si>
  <si>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</si>
  <si>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</si>
  <si>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</si>
  <si>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</si>
  <si>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</si>
  <si>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</si>
  <si>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</si>
  <si>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</si>
  <si>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</si>
  <si>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</si>
  <si>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</si>
  <si>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</si>
  <si>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</si>
  <si>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</si>
  <si>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</si>
  <si>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</si>
  <si>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</si>
  <si>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</si>
  <si>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</si>
  <si>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</si>
  <si>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</si>
  <si>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</si>
  <si>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</si>
  <si>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</si>
  <si>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</si>
  <si>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</si>
  <si>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</si>
  <si>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</si>
  <si>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</si>
  <si>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</si>
  <si>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</si>
  <si>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</si>
  <si>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</si>
  <si>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</si>
  <si>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</si>
  <si>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</si>
  <si>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</si>
  <si>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</si>
  <si>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</si>
  <si>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</si>
  <si>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</si>
  <si>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</si>
  <si>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</si>
  <si>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</si>
  <si>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</si>
  <si>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</si>
  <si>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</si>
  <si>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</si>
  <si>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</si>
  <si>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</si>
  <si>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</si>
  <si>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</si>
  <si>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</si>
  <si>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</si>
  <si>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</si>
  <si>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</si>
  <si>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</si>
  <si>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</si>
  <si>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</si>
  <si>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</si>
  <si>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</si>
  <si>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</si>
  <si>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</si>
  <si>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</si>
  <si>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</si>
  <si>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</si>
  <si>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</si>
  <si>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</si>
  <si>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</si>
  <si>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</si>
  <si>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</si>
  <si>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</si>
  <si>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</si>
  <si>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</si>
  <si>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</si>
  <si>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</si>
  <si>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</si>
  <si>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</si>
  <si>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</si>
  <si>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</si>
  <si>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</si>
  <si>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</si>
  <si>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</si>
  <si>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</si>
  <si>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</si>
  <si>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</si>
  <si>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</si>
  <si>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</si>
  <si>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</si>
  <si>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</si>
  <si>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</si>
  <si>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</si>
  <si>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</si>
  <si>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</si>
  <si>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</si>
  <si>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</si>
  <si>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</si>
  <si>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</si>
  <si>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</si>
  <si>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</si>
  <si>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</si>
  <si>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</si>
  <si>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</si>
  <si>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</si>
  <si>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</si>
  <si>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</si>
  <si>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</si>
  <si>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</si>
  <si>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</si>
  <si>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</si>
  <si>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</si>
  <si>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</si>
  <si>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</si>
  <si>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</si>
  <si>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</si>
  <si>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</si>
  <si>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</si>
  <si>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</si>
  <si>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</si>
  <si>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</si>
  <si>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</si>
  <si>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</si>
  <si>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</si>
  <si>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</si>
  <si>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</si>
  <si>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</si>
  <si>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</si>
  <si>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</si>
  <si>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</si>
  <si>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</si>
  <si>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</si>
  <si>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</si>
  <si>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</si>
  <si>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</si>
  <si>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</si>
  <si>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</si>
  <si>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</si>
  <si>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</si>
  <si>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</si>
  <si>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</si>
  <si>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</si>
  <si>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</si>
  <si>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</si>
  <si>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</si>
  <si>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</si>
  <si>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</si>
  <si>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</si>
  <si>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</si>
  <si>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</si>
  <si>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</si>
  <si>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</si>
  <si>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</si>
  <si>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</si>
  <si>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</si>
  <si>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</si>
  <si>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</si>
  <si>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</si>
  <si>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</si>
  <si>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</si>
  <si>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</si>
  <si>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</si>
  <si>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</si>
  <si>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</si>
  <si>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</si>
  <si>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</si>
  <si>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</si>
  <si>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</si>
  <si>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</si>
  <si>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</si>
  <si>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</si>
  <si>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</si>
  <si>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</si>
  <si>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</si>
  <si>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</si>
  <si>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</si>
  <si>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</si>
  <si>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</si>
  <si>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</si>
  <si>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</si>
  <si>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</si>
  <si>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</si>
  <si>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</si>
  <si>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</si>
  <si>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</si>
  <si>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</si>
  <si>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</si>
  <si>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</si>
  <si>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</si>
  <si>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</si>
  <si>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</si>
  <si>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</si>
  <si>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</si>
  <si>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</si>
  <si>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</si>
  <si>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</si>
  <si>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</si>
  <si>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</si>
  <si>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</si>
  <si>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</si>
  <si>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</si>
  <si>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</si>
  <si>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</si>
  <si>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</si>
  <si>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</si>
  <si>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</si>
  <si>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</si>
  <si>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</si>
  <si>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</si>
  <si>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</si>
  <si>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</si>
  <si>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</si>
  <si>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</si>
  <si>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</si>
  <si>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</si>
  <si>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</si>
  <si>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</si>
  <si>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</si>
  <si>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</si>
  <si>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</si>
  <si>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</si>
  <si>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</si>
  <si>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</si>
  <si>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</si>
  <si>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</si>
  <si>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</si>
  <si>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</si>
  <si>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</si>
  <si>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</si>
  <si>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</si>
  <si>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</si>
  <si>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</si>
  <si>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</si>
  <si>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</si>
  <si>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</si>
  <si>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</si>
  <si>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</si>
  <si>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</si>
  <si>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</si>
  <si>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</si>
  <si>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</si>
  <si>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</si>
  <si>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</si>
  <si>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</si>
  <si>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</si>
  <si>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</si>
  <si>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</si>
  <si>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</si>
  <si>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</si>
  <si>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</si>
  <si>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</si>
  <si>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</si>
  <si>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</si>
  <si>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</si>
  <si>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</si>
  <si>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</si>
  <si>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</si>
  <si>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</si>
  <si>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</si>
  <si>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</si>
  <si>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</si>
  <si>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</si>
  <si>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</si>
  <si>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</si>
  <si>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</si>
  <si>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</si>
  <si>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</si>
  <si>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</si>
  <si>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</si>
  <si>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</si>
  <si>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</si>
  <si>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</si>
  <si>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</si>
  <si>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</si>
  <si>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</si>
  <si>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</si>
  <si>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</si>
  <si>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</si>
  <si>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</si>
  <si>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</si>
  <si>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</si>
  <si>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特定有害物質の使用及び排出等の状況に係る一覧</t>
  </si>
  <si>
    <t>汚染物質</t>
  </si>
  <si>
    <t>AP</t>
  </si>
  <si>
    <t>B1-4</t>
  </si>
  <si>
    <t>○○-1</t>
  </si>
  <si>
    <t>B1-7</t>
  </si>
  <si>
    <t>○○-2</t>
  </si>
  <si>
    <t>B2-3</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</si>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</sst>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177" fontId="6" fillId="5" borderId="11" xfId="1" applyNumberFormat="1" applyFont="1" applyFill="1" applyBorder="1" applyAlignment="1">
      <alignment horizontal="center"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5"/>
  <cols>
    <col min="1" max="2" width="2.59765625" style="1" customWidth="1"/>
    <col min="3" max="3" width="4.296875" style="1" customWidth="1"/>
    <col min="4" max="4" width="16.09765625" style="1" customWidth="1"/>
    <col min="5" max="5" width="13.09765625" style="1" customWidth="1"/>
    <col min="6" max="9" width="11.09765625" style="1" customWidth="1"/>
    <col min="10" max="10" width="13.09765625" style="1" customWidth="1"/>
    <col min="11" max="12" width="12.796875" style="1" customWidth="1"/>
    <col min="13" max="13" width="24.5" style="1" bestFit="1" customWidth="1"/>
    <col min="14" max="14" width="15.09765625" style="1" customWidth="1"/>
    <col min="15" max="16" width="12.796875" style="1" customWidth="1"/>
    <col min="17" max="18" width="2.59765625" style="1" customWidth="1"/>
    <col min="19" max="19" width="2.59765625" style="2" customWidth="1"/>
    <col min="20" max="20" width="13" style="3" bestFit="1" customWidth="1"/>
    <col min="21" max="21" width="19.09765625" style="16" customWidth="1"/>
    <col min="22" max="22" width="52.09765625" style="3" customWidth="1"/>
    <col min="23" max="23" width="9" style="3"/>
    <col min="24" max="24" width="9" style="3" customWidth="1"/>
    <col min="25" max="16384" width="9" style="3"/>
  </cols>
  <sheetData>
    <row r="1" spans="1:27" ht="15" customHeight="1">
      <c r="B1" s="1" t="s">
        <v>8</v>
      </c>
      <c r="T1" s="113" t="s">
        <v>0</v>
      </c>
      <c r="U1" s="114"/>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 customHeight="1">
      <c r="B4" s="4"/>
      <c r="C4" s="116" t="s">
        <v>7</v>
      </c>
      <c r="D4" s="116"/>
      <c r="E4" s="130"/>
      <c r="F4" s="131"/>
      <c r="G4" s="131"/>
      <c r="H4" s="131"/>
      <c r="I4" s="131"/>
      <c r="J4" s="131"/>
      <c r="K4" s="131"/>
      <c r="L4" s="131"/>
      <c r="M4" s="131"/>
      <c r="N4" s="131"/>
      <c r="O4" s="131"/>
      <c r="P4" s="132"/>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5" t="s">
        <v>1</v>
      </c>
      <c r="D6" s="121" t="s">
        <v>104</v>
      </c>
      <c r="E6" s="124" t="s">
        <v>5</v>
      </c>
      <c r="F6" s="110" t="s">
        <v>906</v>
      </c>
      <c r="G6" s="112"/>
      <c r="H6" s="112"/>
      <c r="I6" s="111"/>
      <c r="J6" s="121" t="s">
        <v>6</v>
      </c>
      <c r="K6" s="135" t="s">
        <v>105</v>
      </c>
      <c r="L6" s="133" t="s">
        <v>105</v>
      </c>
      <c r="M6" s="118" t="s">
        <v>670</v>
      </c>
      <c r="N6" s="127" t="s">
        <v>944</v>
      </c>
      <c r="O6" s="117" t="s">
        <v>945</v>
      </c>
      <c r="P6" s="117" t="s">
        <v>946</v>
      </c>
      <c r="Q6" s="5"/>
      <c r="Y6" s="61"/>
    </row>
    <row r="7" spans="1:27">
      <c r="B7" s="4"/>
      <c r="C7" s="115"/>
      <c r="D7" s="122"/>
      <c r="E7" s="125"/>
      <c r="F7" s="110" t="s">
        <v>990</v>
      </c>
      <c r="G7" s="111"/>
      <c r="H7" s="110" t="s">
        <v>999</v>
      </c>
      <c r="I7" s="111"/>
      <c r="J7" s="122"/>
      <c r="K7" s="136"/>
      <c r="L7" s="134"/>
      <c r="M7" s="119"/>
      <c r="N7" s="128"/>
      <c r="O7" s="117"/>
      <c r="P7" s="117"/>
      <c r="Q7" s="5"/>
      <c r="Y7" s="61"/>
    </row>
    <row r="8" spans="1:27" ht="21" customHeight="1">
      <c r="B8" s="4"/>
      <c r="C8" s="115"/>
      <c r="D8" s="123"/>
      <c r="E8" s="126"/>
      <c r="F8" s="65" t="s">
        <v>997</v>
      </c>
      <c r="G8" s="65" t="s">
        <v>998</v>
      </c>
      <c r="H8" s="65" t="s">
        <v>997</v>
      </c>
      <c r="I8" s="65" t="s">
        <v>998</v>
      </c>
      <c r="J8" s="123"/>
      <c r="K8" s="62" t="s">
        <v>990</v>
      </c>
      <c r="L8" s="18" t="s">
        <v>1179</v>
      </c>
      <c r="M8" s="120"/>
      <c r="N8" s="129"/>
      <c r="O8" s="117"/>
      <c r="P8" s="117"/>
      <c r="Q8" s="5"/>
      <c r="T8" s="63" t="s">
        <v>2</v>
      </c>
      <c r="U8" s="16" t="str">
        <f>IF(L8="","（エラー）未入力","（正常）入力済み")</f>
        <v>（正常）入力済み</v>
      </c>
      <c r="V8" s="3" t="s">
        <v>907</v>
      </c>
      <c r="Y8" s="61"/>
    </row>
    <row r="9" spans="1:27" s="39" customFormat="1" ht="21" customHeight="1">
      <c r="A9" s="32"/>
      <c r="B9" s="33"/>
      <c r="C9" s="34">
        <f>ROW()-8</f>
        <v>1</v>
      </c>
      <c r="D9" s="11" t="s">
        <v>1180</v>
      </c>
      <c r="E9" s="11" t="s">
        <v>1181</v>
      </c>
      <c r="F9" s="14">
        <v>7</v>
      </c>
      <c r="G9" s="14">
        <v>8</v>
      </c>
      <c r="H9" s="14">
        <v>30.3</v>
      </c>
      <c r="I9" s="14">
        <v>29.3</v>
      </c>
      <c r="J9" s="12">
        <v>43935</v>
      </c>
      <c r="K9" s="14">
        <v>3.2</v>
      </c>
      <c r="L9" s="14">
        <v>34.1</v>
      </c>
      <c r="M9" s="52" t="s">
        <v>30</v>
      </c>
      <c r="N9" s="14">
        <v>0</v>
      </c>
      <c r="O9" s="109" t="str">
        <f>IF(M9="","",VLOOKUP(地下水モニタリング!M9,基準値マスタ!$A$2:$I$37,7,FALSE))</f>
        <v>0.01</v>
      </c>
      <c r="P9" s="109" t="str">
        <f>IF(M9="","",VLOOKUP(地下水モニタリング!M9,基準値マスタ!$A$2:$I$37,9,FALSE))</f>
        <v>0.1</v>
      </c>
      <c r="Q9" s="35"/>
      <c r="R9" s="32"/>
      <c r="S9" s="36"/>
      <c r="T9" s="37" t="s">
        <v>2</v>
      </c>
      <c r="U9" s="38" t="str">
        <f>IF(AND(D9="",E9="",F9="",G9="",H9="",I9="",J9="",K9="",L9="",M9="",N9=""),"（エラー）未入力",IF(OR(D9="",E9="",F9="",G9="",H9="",I9="",J9="",K9="",L9="",M9="",N9=""),"（エラー）一部未入力",IF(ISERROR(VALUE(J9)),"（エラー）採取日の形式に不備あり","（正常）入力済み")))</f>
        <v>（正常）入力済み</v>
      </c>
      <c r="V9" s="39" t="s">
        <v>108</v>
      </c>
      <c r="Y9" s="40"/>
    </row>
    <row r="10" spans="1:27" s="39" customFormat="1" ht="21" customHeight="1">
      <c r="A10" s="32"/>
      <c r="B10" s="33"/>
      <c r="C10" s="34">
        <f t="shared" ref="C10:C28" si="0">ROW()-8</f>
        <v>2</v>
      </c>
      <c r="D10" s="13" t="s">
        <v>1180</v>
      </c>
      <c r="E10" s="13" t="s">
        <v>1181</v>
      </c>
      <c r="F10" s="15">
        <v>7</v>
      </c>
      <c r="G10" s="15">
        <v>8</v>
      </c>
      <c r="H10" s="15">
        <v>30.3</v>
      </c>
      <c r="I10" s="15">
        <v>29.3</v>
      </c>
      <c r="J10" s="57">
        <v>43935</v>
      </c>
      <c r="K10" s="15">
        <v>3.2</v>
      </c>
      <c r="L10" s="15">
        <v>34.1</v>
      </c>
      <c r="M10" s="29" t="s">
        <v>36</v>
      </c>
      <c r="N10" s="15">
        <v>2.9999999999999997E-4</v>
      </c>
      <c r="O10" s="109" t="str">
        <f>IF(M10="","",VLOOKUP(地下水モニタリング!M10,基準値マスタ!$A$2:$I$37,7,FALSE))</f>
        <v>0.01</v>
      </c>
      <c r="P10" s="109" t="str">
        <f>IF(M10="","",VLOOKUP(地下水モニタリング!M10,基準値マスタ!$A$2:$I$37,9,FALSE))</f>
        <v>0.1</v>
      </c>
      <c r="Q10" s="35"/>
      <c r="R10" s="32"/>
      <c r="S10" s="36"/>
      <c r="T10" s="37" t="s">
        <v>3</v>
      </c>
      <c r="U10" s="38" t="str">
        <f>IF(AND(D10="",E10="",F10="",G10="",H10="",I10="",J10="",K10="",L10="",M10="",N10=""),"（複数入力）未入力",IF(OR(D10="",E10="",F10="",G10="",H10="",I10="",J10="",K10="",L10="",M10="",N10=""),"（エラー）一部未入力",IF(ISERROR(VALUE(J10)),"（エラー）採取日の形式に不備あり","（正常）入力済み")))</f>
        <v>（正常）入力済み</v>
      </c>
      <c r="Y10" s="40"/>
    </row>
    <row r="11" spans="1:27" s="39" customFormat="1" ht="21" customHeight="1">
      <c r="A11" s="32"/>
      <c r="B11" s="33"/>
      <c r="C11" s="34">
        <f t="shared" si="0"/>
        <v>3</v>
      </c>
      <c r="D11" s="13" t="s">
        <v>1180</v>
      </c>
      <c r="E11" s="13" t="s">
        <v>1181</v>
      </c>
      <c r="F11" s="15">
        <v>7</v>
      </c>
      <c r="G11" s="15">
        <v>8</v>
      </c>
      <c r="H11" s="15">
        <v>30.3</v>
      </c>
      <c r="I11" s="15">
        <v>29.3</v>
      </c>
      <c r="J11" s="57">
        <v>43935</v>
      </c>
      <c r="K11" s="15">
        <v>3.2</v>
      </c>
      <c r="L11" s="15">
        <v>34.1</v>
      </c>
      <c r="M11" s="29" t="s">
        <v>21</v>
      </c>
      <c r="N11" s="15">
        <v>2.0000000000000001E-4</v>
      </c>
      <c r="O11" s="109" t="str">
        <f>IF(M11="","",VLOOKUP(地下水モニタリング!M11,基準値マスタ!$A$2:$I$37,7,FALSE))</f>
        <v>0.1</v>
      </c>
      <c r="P11" s="109" t="str">
        <f>IF(M11="","",VLOOKUP(地下水モニタリング!M11,基準値マスタ!$A$2:$I$37,9,FALSE))</f>
        <v>1</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（正常）入力済み</v>
      </c>
      <c r="Y11" s="40"/>
    </row>
    <row r="12" spans="1:27" s="39" customFormat="1" ht="21" customHeight="1">
      <c r="A12" s="32"/>
      <c r="B12" s="33"/>
      <c r="C12" s="34">
        <f t="shared" si="0"/>
        <v>4</v>
      </c>
      <c r="D12" s="13" t="s">
        <v>1180</v>
      </c>
      <c r="E12" s="13" t="s">
        <v>1181</v>
      </c>
      <c r="F12" s="15">
        <v>7</v>
      </c>
      <c r="G12" s="15">
        <v>8</v>
      </c>
      <c r="H12" s="15">
        <v>30.3</v>
      </c>
      <c r="I12" s="15">
        <v>29.3</v>
      </c>
      <c r="J12" s="57">
        <v>43935</v>
      </c>
      <c r="K12" s="15">
        <v>3.2</v>
      </c>
      <c r="L12" s="15">
        <v>34.1</v>
      </c>
      <c r="M12" s="29" t="s">
        <v>24</v>
      </c>
      <c r="N12" s="15">
        <v>4.0000000000000002E-4</v>
      </c>
      <c r="O12" s="109" t="str">
        <f>IF(M12="","",VLOOKUP(地下水モニタリング!M12,基準値マスタ!$A$2:$I$37,7,FALSE))</f>
        <v>0.04</v>
      </c>
      <c r="P12" s="109" t="str">
        <f>IF(M12="","",VLOOKUP(地下水モニタリング!M12,基準値マスタ!$A$2:$I$37,9,FALSE))</f>
        <v>0.4</v>
      </c>
      <c r="Q12" s="35"/>
      <c r="R12" s="32"/>
      <c r="S12" s="36"/>
      <c r="T12" s="37" t="s">
        <v>3</v>
      </c>
      <c r="U12" s="38" t="str">
        <f t="shared" si="1"/>
        <v>（正常）入力済み</v>
      </c>
      <c r="Y12" s="40"/>
    </row>
    <row r="13" spans="1:27" s="39" customFormat="1" ht="21" customHeight="1">
      <c r="A13" s="32"/>
      <c r="B13" s="33"/>
      <c r="C13" s="34">
        <f t="shared" si="0"/>
        <v>5</v>
      </c>
      <c r="D13" s="13" t="s">
        <v>1180</v>
      </c>
      <c r="E13" s="13" t="s">
        <v>1181</v>
      </c>
      <c r="F13" s="15">
        <v>7</v>
      </c>
      <c r="G13" s="15">
        <v>8</v>
      </c>
      <c r="H13" s="15">
        <v>30.3</v>
      </c>
      <c r="I13" s="15">
        <v>29.3</v>
      </c>
      <c r="J13" s="57">
        <v>43935</v>
      </c>
      <c r="K13" s="15">
        <v>3.2</v>
      </c>
      <c r="L13" s="15">
        <v>34.1</v>
      </c>
      <c r="M13" s="29" t="s">
        <v>12</v>
      </c>
      <c r="N13" s="15">
        <v>4.0000000000000002E-4</v>
      </c>
      <c r="O13" s="109" t="str">
        <f>IF(M13="","",VLOOKUP(地下水モニタリング!M13,基準値マスタ!$A$2:$I$37,7,FALSE))</f>
        <v>0.002</v>
      </c>
      <c r="P13" s="109" t="str">
        <f>IF(M13="","",VLOOKUP(地下水モニタリング!M13,基準値マスタ!$A$2:$I$37,9,FALSE))</f>
        <v>0.02</v>
      </c>
      <c r="Q13" s="35"/>
      <c r="R13" s="32"/>
      <c r="S13" s="36"/>
      <c r="T13" s="37" t="s">
        <v>3</v>
      </c>
      <c r="U13" s="38" t="str">
        <f t="shared" si="1"/>
        <v>（正常）入力済み</v>
      </c>
      <c r="Y13" s="40"/>
    </row>
    <row r="14" spans="1:27" s="39" customFormat="1" ht="21" customHeight="1">
      <c r="A14" s="32"/>
      <c r="B14" s="33"/>
      <c r="C14" s="34">
        <f t="shared" si="0"/>
        <v>6</v>
      </c>
      <c r="D14" s="13" t="s">
        <v>1182</v>
      </c>
      <c r="E14" s="13" t="s">
        <v>1181</v>
      </c>
      <c r="F14" s="15">
        <v>7</v>
      </c>
      <c r="G14" s="15">
        <v>8</v>
      </c>
      <c r="H14" s="15">
        <v>30.3</v>
      </c>
      <c r="I14" s="15">
        <v>29.3</v>
      </c>
      <c r="J14" s="57">
        <v>43935</v>
      </c>
      <c r="K14" s="15">
        <v>3.2</v>
      </c>
      <c r="L14" s="15">
        <v>34.1</v>
      </c>
      <c r="M14" s="29" t="s">
        <v>30</v>
      </c>
      <c r="N14" s="15">
        <v>0.01</v>
      </c>
      <c r="O14" s="109" t="str">
        <f>IF(M14="","",VLOOKUP(地下水モニタリング!M14,基準値マスタ!$A$2:$I$37,7,FALSE))</f>
        <v>0.01</v>
      </c>
      <c r="P14" s="109" t="str">
        <f>IF(M14="","",VLOOKUP(地下水モニタリング!M14,基準値マスタ!$A$2:$I$37,9,FALSE))</f>
        <v>0.1</v>
      </c>
      <c r="Q14" s="35"/>
      <c r="R14" s="32"/>
      <c r="S14" s="36"/>
      <c r="T14" s="37" t="s">
        <v>3</v>
      </c>
      <c r="U14" s="38" t="str">
        <f t="shared" si="1"/>
        <v>（正常）入力済み</v>
      </c>
    </row>
    <row r="15" spans="1:27" s="39" customFormat="1" ht="21" customHeight="1">
      <c r="A15" s="32"/>
      <c r="B15" s="33"/>
      <c r="C15" s="34">
        <f t="shared" si="0"/>
        <v>7</v>
      </c>
      <c r="D15" s="13" t="s">
        <v>1182</v>
      </c>
      <c r="E15" s="13" t="s">
        <v>1181</v>
      </c>
      <c r="F15" s="15">
        <v>7</v>
      </c>
      <c r="G15" s="15">
        <v>8</v>
      </c>
      <c r="H15" s="15">
        <v>30.3</v>
      </c>
      <c r="I15" s="15">
        <v>29.3</v>
      </c>
      <c r="J15" s="57">
        <v>43935</v>
      </c>
      <c r="K15" s="15">
        <v>3.2</v>
      </c>
      <c r="L15" s="15">
        <v>34.1</v>
      </c>
      <c r="M15" s="29" t="s">
        <v>36</v>
      </c>
      <c r="N15" s="15">
        <v>0.03</v>
      </c>
      <c r="O15" s="109" t="str">
        <f>IF(M15="","",VLOOKUP(地下水モニタリング!M15,基準値マスタ!$A$2:$I$37,7,FALSE))</f>
        <v>0.01</v>
      </c>
      <c r="P15" s="109" t="str">
        <f>IF(M15="","",VLOOKUP(地下水モニタリング!M15,基準値マスタ!$A$2:$I$37,9,FALSE))</f>
        <v>0.1</v>
      </c>
      <c r="Q15" s="35"/>
      <c r="R15" s="32"/>
      <c r="S15" s="36"/>
      <c r="T15" s="37" t="s">
        <v>3</v>
      </c>
      <c r="U15" s="38" t="str">
        <f t="shared" si="1"/>
        <v>（正常）入力済み</v>
      </c>
    </row>
    <row r="16" spans="1:27" s="39" customFormat="1" ht="21" customHeight="1">
      <c r="A16" s="32"/>
      <c r="B16" s="33"/>
      <c r="C16" s="34">
        <f t="shared" si="0"/>
        <v>8</v>
      </c>
      <c r="D16" s="13" t="s">
        <v>1182</v>
      </c>
      <c r="E16" s="13" t="s">
        <v>1183</v>
      </c>
      <c r="F16" s="15">
        <v>7</v>
      </c>
      <c r="G16" s="15">
        <v>8</v>
      </c>
      <c r="H16" s="15">
        <v>30.3</v>
      </c>
      <c r="I16" s="15">
        <v>29.3</v>
      </c>
      <c r="J16" s="57">
        <v>43935</v>
      </c>
      <c r="K16" s="15">
        <v>3.2</v>
      </c>
      <c r="L16" s="15">
        <v>34.1</v>
      </c>
      <c r="M16" s="29" t="s">
        <v>21</v>
      </c>
      <c r="N16" s="15">
        <v>2.0000000000000001E-4</v>
      </c>
      <c r="O16" s="109" t="str">
        <f>IF(M16="","",VLOOKUP(地下水モニタリング!M16,基準値マスタ!$A$2:$I$37,7,FALSE))</f>
        <v>0.1</v>
      </c>
      <c r="P16" s="109" t="str">
        <f>IF(M16="","",VLOOKUP(地下水モニタリング!M16,基準値マスタ!$A$2:$I$37,9,FALSE))</f>
        <v>1</v>
      </c>
      <c r="Q16" s="35"/>
      <c r="R16" s="32"/>
      <c r="S16" s="36"/>
      <c r="T16" s="37" t="s">
        <v>3</v>
      </c>
      <c r="U16" s="38" t="str">
        <f t="shared" si="1"/>
        <v>（正常）入力済み</v>
      </c>
    </row>
    <row r="17" spans="1:21" s="39" customFormat="1" ht="21" customHeight="1">
      <c r="A17" s="32"/>
      <c r="B17" s="33"/>
      <c r="C17" s="34">
        <f t="shared" si="0"/>
        <v>9</v>
      </c>
      <c r="D17" s="13" t="s">
        <v>1182</v>
      </c>
      <c r="E17" s="13" t="s">
        <v>1183</v>
      </c>
      <c r="F17" s="15">
        <v>7</v>
      </c>
      <c r="G17" s="15">
        <v>8</v>
      </c>
      <c r="H17" s="15">
        <v>30.3</v>
      </c>
      <c r="I17" s="15">
        <v>29.3</v>
      </c>
      <c r="J17" s="57">
        <v>43935</v>
      </c>
      <c r="K17" s="15">
        <v>3.2</v>
      </c>
      <c r="L17" s="15">
        <v>34.1</v>
      </c>
      <c r="M17" s="29" t="s">
        <v>24</v>
      </c>
      <c r="N17" s="15">
        <v>5.9999999999999995E-4</v>
      </c>
      <c r="O17" s="109" t="str">
        <f>IF(M17="","",VLOOKUP(地下水モニタリング!M17,基準値マスタ!$A$2:$I$37,7,FALSE))</f>
        <v>0.04</v>
      </c>
      <c r="P17" s="109" t="str">
        <f>IF(M17="","",VLOOKUP(地下水モニタリング!M17,基準値マスタ!$A$2:$I$37,9,FALSE))</f>
        <v>0.4</v>
      </c>
      <c r="Q17" s="35"/>
      <c r="R17" s="32"/>
      <c r="S17" s="36"/>
      <c r="T17" s="37" t="s">
        <v>3</v>
      </c>
      <c r="U17" s="38" t="str">
        <f t="shared" si="1"/>
        <v>（正常）入力済み</v>
      </c>
    </row>
    <row r="18" spans="1:21" s="39" customFormat="1" ht="21" customHeight="1">
      <c r="A18" s="32"/>
      <c r="B18" s="33"/>
      <c r="C18" s="34">
        <f t="shared" si="0"/>
        <v>10</v>
      </c>
      <c r="D18" s="13" t="s">
        <v>1182</v>
      </c>
      <c r="E18" s="13" t="s">
        <v>1183</v>
      </c>
      <c r="F18" s="15">
        <v>7</v>
      </c>
      <c r="G18" s="15">
        <v>8</v>
      </c>
      <c r="H18" s="15">
        <v>30.3</v>
      </c>
      <c r="I18" s="15">
        <v>29.3</v>
      </c>
      <c r="J18" s="57">
        <v>43935</v>
      </c>
      <c r="K18" s="15">
        <v>3.2</v>
      </c>
      <c r="L18" s="15">
        <v>34.1</v>
      </c>
      <c r="M18" s="29" t="s">
        <v>12</v>
      </c>
      <c r="N18" s="15">
        <v>2.9999999999999997E-4</v>
      </c>
      <c r="O18" s="109" t="str">
        <f>IF(M18="","",VLOOKUP(地下水モニタリング!M18,基準値マスタ!$A$2:$I$37,7,FALSE))</f>
        <v>0.002</v>
      </c>
      <c r="P18" s="109" t="str">
        <f>IF(M18="","",VLOOKUP(地下水モニタリング!M18,基準値マスタ!$A$2:$I$37,9,FALSE))</f>
        <v>0.02</v>
      </c>
      <c r="Q18" s="35"/>
      <c r="R18" s="32"/>
      <c r="S18" s="36"/>
      <c r="T18" s="37" t="s">
        <v>3</v>
      </c>
      <c r="U18" s="38" t="str">
        <f t="shared" si="1"/>
        <v>（正常）入力済み</v>
      </c>
    </row>
    <row r="19" spans="1:21" s="39" customFormat="1" ht="21" customHeight="1">
      <c r="A19" s="32"/>
      <c r="B19" s="33"/>
      <c r="C19" s="34">
        <f t="shared" si="0"/>
        <v>11</v>
      </c>
      <c r="D19" s="13" t="s">
        <v>1184</v>
      </c>
      <c r="E19" s="13" t="s">
        <v>1183</v>
      </c>
      <c r="F19" s="15">
        <v>7</v>
      </c>
      <c r="G19" s="15">
        <v>8</v>
      </c>
      <c r="H19" s="15">
        <v>30.3</v>
      </c>
      <c r="I19" s="15">
        <v>29.3</v>
      </c>
      <c r="J19" s="57">
        <v>43935</v>
      </c>
      <c r="K19" s="15">
        <v>3.2</v>
      </c>
      <c r="L19" s="15">
        <v>34.1</v>
      </c>
      <c r="M19" s="29" t="s">
        <v>30</v>
      </c>
      <c r="N19" s="15">
        <v>0</v>
      </c>
      <c r="O19" s="109" t="str">
        <f>IF(M19="","",VLOOKUP(地下水モニタリング!M19,基準値マスタ!$A$2:$I$37,7,FALSE))</f>
        <v>0.01</v>
      </c>
      <c r="P19" s="109" t="str">
        <f>IF(M19="","",VLOOKUP(地下水モニタリング!M19,基準値マスタ!$A$2:$I$37,9,FALSE))</f>
        <v>0.1</v>
      </c>
      <c r="Q19" s="35"/>
      <c r="R19" s="32"/>
      <c r="S19" s="36"/>
      <c r="T19" s="37" t="s">
        <v>3</v>
      </c>
      <c r="U19" s="38" t="str">
        <f t="shared" si="1"/>
        <v>（正常）入力済み</v>
      </c>
    </row>
    <row r="20" spans="1:21" s="39" customFormat="1" ht="21" customHeight="1">
      <c r="A20" s="32"/>
      <c r="B20" s="33"/>
      <c r="C20" s="34">
        <f t="shared" si="0"/>
        <v>12</v>
      </c>
      <c r="D20" s="13" t="s">
        <v>1184</v>
      </c>
      <c r="E20" s="13" t="s">
        <v>1183</v>
      </c>
      <c r="F20" s="15">
        <v>7</v>
      </c>
      <c r="G20" s="15">
        <v>8</v>
      </c>
      <c r="H20" s="15">
        <v>30.3</v>
      </c>
      <c r="I20" s="15">
        <v>29.3</v>
      </c>
      <c r="J20" s="57">
        <v>43935</v>
      </c>
      <c r="K20" s="15">
        <v>3.2</v>
      </c>
      <c r="L20" s="15">
        <v>34.1</v>
      </c>
      <c r="M20" s="29" t="s">
        <v>36</v>
      </c>
      <c r="N20" s="15">
        <v>0</v>
      </c>
      <c r="O20" s="109" t="str">
        <f>IF(M20="","",VLOOKUP(地下水モニタリング!M20,基準値マスタ!$A$2:$I$37,7,FALSE))</f>
        <v>0.01</v>
      </c>
      <c r="P20" s="109" t="str">
        <f>IF(M20="","",VLOOKUP(地下水モニタリング!M20,基準値マスタ!$A$2:$I$37,9,FALSE))</f>
        <v>0.1</v>
      </c>
      <c r="Q20" s="35"/>
      <c r="R20" s="32"/>
      <c r="S20" s="36"/>
      <c r="T20" s="37" t="s">
        <v>3</v>
      </c>
      <c r="U20" s="38" t="str">
        <f t="shared" si="1"/>
        <v>（正常）入力済み</v>
      </c>
    </row>
    <row r="21" spans="1:21" s="39" customFormat="1" ht="21" customHeight="1">
      <c r="A21" s="32"/>
      <c r="B21" s="33"/>
      <c r="C21" s="34">
        <f t="shared" si="0"/>
        <v>13</v>
      </c>
      <c r="D21" s="13" t="s">
        <v>1184</v>
      </c>
      <c r="E21" s="13" t="s">
        <v>1183</v>
      </c>
      <c r="F21" s="15">
        <v>7</v>
      </c>
      <c r="G21" s="15">
        <v>8</v>
      </c>
      <c r="H21" s="15">
        <v>30.3</v>
      </c>
      <c r="I21" s="15">
        <v>29.3</v>
      </c>
      <c r="J21" s="57">
        <v>43935</v>
      </c>
      <c r="K21" s="15">
        <v>3.2</v>
      </c>
      <c r="L21" s="15">
        <v>34.1</v>
      </c>
      <c r="M21" s="29" t="s">
        <v>21</v>
      </c>
      <c r="N21" s="15">
        <v>0</v>
      </c>
      <c r="O21" s="109" t="str">
        <f>IF(M21="","",VLOOKUP(地下水モニタリング!M21,基準値マスタ!$A$2:$I$37,7,FALSE))</f>
        <v>0.1</v>
      </c>
      <c r="P21" s="109" t="str">
        <f>IF(M21="","",VLOOKUP(地下水モニタリング!M21,基準値マスタ!$A$2:$I$37,9,FALSE))</f>
        <v>1</v>
      </c>
      <c r="Q21" s="35"/>
      <c r="R21" s="32"/>
      <c r="S21" s="36"/>
      <c r="T21" s="37" t="s">
        <v>3</v>
      </c>
      <c r="U21" s="38" t="str">
        <f t="shared" si="1"/>
        <v>（正常）入力済み</v>
      </c>
    </row>
    <row r="22" spans="1:21" s="39" customFormat="1" ht="21" customHeight="1">
      <c r="A22" s="32"/>
      <c r="B22" s="33"/>
      <c r="C22" s="34">
        <f t="shared" si="0"/>
        <v>14</v>
      </c>
      <c r="D22" s="13" t="s">
        <v>1184</v>
      </c>
      <c r="E22" s="13" t="s">
        <v>1183</v>
      </c>
      <c r="F22" s="15">
        <v>7</v>
      </c>
      <c r="G22" s="15">
        <v>8</v>
      </c>
      <c r="H22" s="15">
        <v>30.3</v>
      </c>
      <c r="I22" s="15">
        <v>29.3</v>
      </c>
      <c r="J22" s="57">
        <v>43935</v>
      </c>
      <c r="K22" s="15">
        <v>3.2</v>
      </c>
      <c r="L22" s="15">
        <v>34.1</v>
      </c>
      <c r="M22" s="29" t="s">
        <v>24</v>
      </c>
      <c r="N22" s="15">
        <v>0</v>
      </c>
      <c r="O22" s="109" t="str">
        <f>IF(M22="","",VLOOKUP(地下水モニタリング!M22,基準値マスタ!$A$2:$I$37,7,FALSE))</f>
        <v>0.04</v>
      </c>
      <c r="P22" s="109" t="str">
        <f>IF(M22="","",VLOOKUP(地下水モニタリング!M22,基準値マスタ!$A$2:$I$37,9,FALSE))</f>
        <v>0.4</v>
      </c>
      <c r="Q22" s="35"/>
      <c r="R22" s="32"/>
      <c r="S22" s="36"/>
      <c r="T22" s="37" t="s">
        <v>3</v>
      </c>
      <c r="U22" s="38" t="str">
        <f t="shared" si="1"/>
        <v>（正常）入力済み</v>
      </c>
    </row>
    <row r="23" spans="1:21" s="39" customFormat="1" ht="21" customHeight="1">
      <c r="A23" s="32"/>
      <c r="B23" s="33"/>
      <c r="C23" s="34">
        <f t="shared" si="0"/>
        <v>15</v>
      </c>
      <c r="D23" s="13" t="s">
        <v>1184</v>
      </c>
      <c r="E23" s="13" t="s">
        <v>1183</v>
      </c>
      <c r="F23" s="15">
        <v>7</v>
      </c>
      <c r="G23" s="15">
        <v>8</v>
      </c>
      <c r="H23" s="15">
        <v>30.3</v>
      </c>
      <c r="I23" s="15">
        <v>29.3</v>
      </c>
      <c r="J23" s="57">
        <v>43935</v>
      </c>
      <c r="K23" s="15">
        <v>3.2</v>
      </c>
      <c r="L23" s="15">
        <v>34.1</v>
      </c>
      <c r="M23" s="29" t="s">
        <v>12</v>
      </c>
      <c r="N23" s="15">
        <v>0</v>
      </c>
      <c r="O23" s="109" t="str">
        <f>IF(M23="","",VLOOKUP(地下水モニタリング!M23,基準値マスタ!$A$2:$I$37,7,FALSE))</f>
        <v>0.002</v>
      </c>
      <c r="P23" s="109" t="str">
        <f>IF(M23="","",VLOOKUP(地下水モニタリング!M23,基準値マスタ!$A$2:$I$37,9,FALSE))</f>
        <v>0.02</v>
      </c>
      <c r="Q23" s="35"/>
      <c r="R23" s="32"/>
      <c r="S23" s="36"/>
      <c r="T23" s="37" t="s">
        <v>3</v>
      </c>
      <c r="U23" s="38" t="str">
        <f t="shared" si="1"/>
        <v>（正常）入力済み</v>
      </c>
    </row>
    <row r="24" spans="1:21" s="39" customFormat="1" ht="21" customHeight="1">
      <c r="A24" s="32"/>
      <c r="B24" s="33"/>
      <c r="C24" s="34">
        <f t="shared" si="0"/>
        <v>16</v>
      </c>
      <c r="D24" s="13"/>
      <c r="E24" s="13"/>
      <c r="F24" s="15"/>
      <c r="G24" s="15"/>
      <c r="H24" s="15"/>
      <c r="I24" s="15"/>
      <c r="J24" s="57"/>
      <c r="K24" s="15"/>
      <c r="L24" s="15"/>
      <c r="M24" s="29"/>
      <c r="N24" s="15"/>
      <c r="O24" s="109" t="str">
        <f>IF(M24="","",VLOOKUP(地下水モニタリング!M24,基準値マスタ!$A$2:$I$37,7,FALSE))</f>
        <v/>
      </c>
      <c r="P24" s="109"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09" t="str">
        <f>IF(M25="","",VLOOKUP(地下水モニタリング!M25,基準値マスタ!$A$2:$I$37,7,FALSE))</f>
        <v/>
      </c>
      <c r="P25" s="109"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09" t="str">
        <f>IF(M26="","",VLOOKUP(地下水モニタリング!M26,基準値マスタ!$A$2:$I$37,7,FALSE))</f>
        <v/>
      </c>
      <c r="P26" s="109"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09" t="str">
        <f>IF(M27="","",VLOOKUP(地下水モニタリング!M27,基準値マスタ!$A$2:$I$37,7,FALSE))</f>
        <v/>
      </c>
      <c r="P27" s="109"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09" t="str">
        <f>IF(M28="","",VLOOKUP(地下水モニタリング!M28,基準値マスタ!$A$2:$I$37,7,FALSE))</f>
        <v/>
      </c>
      <c r="P28" s="109"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SJVhv39mSgj1Zt0yrljEIUXmCst2QO9jip9dxlqNCyawlTxuHoVDr0h06iadeCXBGsQE1fC6BRRFy70o12F4xw==" saltValue="IcjEL4CQqhNyp3HdfZkWxQ=="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9765625" bestFit="1" customWidth="1"/>
    <col min="2" max="2" width="14.59765625" customWidth="1"/>
    <col min="3" max="3" width="18.296875" customWidth="1"/>
    <col min="4" max="4" width="17.09765625" bestFit="1" customWidth="1"/>
    <col min="5" max="5" width="15.09765625" bestFit="1" customWidth="1"/>
  </cols>
  <sheetData>
    <row r="1" spans="1:5">
      <c r="A1" s="49" t="s">
        <v>991</v>
      </c>
      <c r="B1" s="49" t="s">
        <v>992</v>
      </c>
      <c r="C1" s="49" t="s">
        <v>993</v>
      </c>
      <c r="D1" s="49" t="s">
        <v>994</v>
      </c>
      <c r="E1" s="49" t="s">
        <v>995</v>
      </c>
    </row>
    <row r="2" spans="1:5">
      <c r="A2" t="s">
        <v>996</v>
      </c>
      <c r="B2">
        <f>COUNTIF(地下水モニタリング!T:U,"*（エラー）*")</f>
        <v>0</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1185</v>
      </c>
      <c r="Y2" t="s">
        <v>1176</v>
      </c>
      <c r="Z2" t="s">
        <v>996</v>
      </c>
      <c r="AA2" t="s">
        <v>1171</v>
      </c>
    </row>
    <row r="3" spans="1:500">
      <c r="A3" t="s">
        <v>652</v>
      </c>
      <c r="B3" t="s">
        <v>652</v>
      </c>
      <c r="C3" t="s">
        <v>652</v>
      </c>
      <c r="D3" t="s">
        <v>652</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653</v>
      </c>
      <c r="U3" t="s">
        <v>1177</v>
      </c>
      <c r="V3" t="s">
        <v>653</v>
      </c>
      <c r="W3" t="s">
        <v>1177</v>
      </c>
      <c r="X3" t="s">
        <v>1185</v>
      </c>
      <c r="Y3" t="s">
        <v>1176</v>
      </c>
      <c r="Z3" t="s">
        <v>996</v>
      </c>
      <c r="AA3" t="s">
        <v>1171</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1178</v>
      </c>
      <c r="Z4" s="28" t="s">
        <v>1178</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1186</v>
      </c>
      <c r="C8" t="s">
        <v>511</v>
      </c>
      <c r="D8" t="s">
        <v>684</v>
      </c>
      <c r="E8" t="s">
        <v>21</v>
      </c>
      <c r="F8" t="s">
        <v>685</v>
      </c>
      <c r="G8" t="s">
        <v>685</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686</v>
      </c>
      <c r="C9" t="s">
        <v>687</v>
      </c>
      <c r="D9" t="s">
        <v>688</v>
      </c>
      <c r="E9" t="s">
        <v>24</v>
      </c>
      <c r="F9" t="s">
        <v>689</v>
      </c>
      <c r="G9" t="s">
        <v>689</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690</v>
      </c>
      <c r="C10" t="s">
        <v>691</v>
      </c>
      <c r="D10" t="s">
        <v>692</v>
      </c>
      <c r="E10" t="s">
        <v>26</v>
      </c>
      <c r="F10" t="s">
        <v>693</v>
      </c>
      <c r="G10" t="s">
        <v>693</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694</v>
      </c>
      <c r="C11" t="s">
        <v>695</v>
      </c>
      <c r="D11" t="s">
        <v>696</v>
      </c>
      <c r="E11" t="s">
        <v>28</v>
      </c>
      <c r="F11" t="s">
        <v>697</v>
      </c>
      <c r="G11" t="s">
        <v>697</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698</v>
      </c>
      <c r="C12" t="s">
        <v>699</v>
      </c>
      <c r="D12" t="s">
        <v>700</v>
      </c>
      <c r="E12" t="s">
        <v>30</v>
      </c>
      <c r="F12" t="s">
        <v>701</v>
      </c>
      <c r="G12" t="s">
        <v>701</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702</v>
      </c>
      <c r="D13" t="s">
        <v>703</v>
      </c>
      <c r="E13" t="s">
        <v>32</v>
      </c>
      <c r="F13" t="s">
        <v>704</v>
      </c>
      <c r="G13" t="s">
        <v>704</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705</v>
      </c>
      <c r="C14" t="s">
        <v>706</v>
      </c>
      <c r="D14" t="s">
        <v>707</v>
      </c>
      <c r="E14" t="s">
        <v>34</v>
      </c>
      <c r="F14" t="s">
        <v>708</v>
      </c>
      <c r="G14" t="s">
        <v>708</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709</v>
      </c>
      <c r="C15" t="s">
        <v>710</v>
      </c>
      <c r="D15" t="s">
        <v>711</v>
      </c>
      <c r="E15" t="s">
        <v>36</v>
      </c>
      <c r="F15" t="s">
        <v>58</v>
      </c>
      <c r="G15" t="s">
        <v>58</v>
      </c>
      <c r="H15" t="s">
        <v>36</v>
      </c>
      <c r="I15" t="s">
        <v>36</v>
      </c>
      <c r="J15" t="s">
        <v>34</v>
      </c>
      <c r="K15" t="s">
        <v>34</v>
      </c>
      <c r="L15" t="s">
        <v>712</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713</v>
      </c>
      <c r="C16" t="s">
        <v>714</v>
      </c>
      <c r="D16" t="s">
        <v>715</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716</v>
      </c>
      <c r="C17" t="s">
        <v>717</v>
      </c>
      <c r="D17" t="s">
        <v>718</v>
      </c>
      <c r="F17" t="s">
        <v>719</v>
      </c>
      <c r="G17" t="s">
        <v>719</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720</v>
      </c>
      <c r="C18" t="s">
        <v>721</v>
      </c>
      <c r="D18" t="s">
        <v>722</v>
      </c>
      <c r="F18" t="s">
        <v>723</v>
      </c>
      <c r="G18" t="s">
        <v>723</v>
      </c>
      <c r="I18" t="s">
        <v>679</v>
      </c>
      <c r="J18" t="s">
        <v>675</v>
      </c>
      <c r="L18" t="s">
        <v>719</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724</v>
      </c>
      <c r="C19" t="s">
        <v>725</v>
      </c>
      <c r="D19" t="s">
        <v>726</v>
      </c>
      <c r="F19" t="s">
        <v>727</v>
      </c>
      <c r="G19" t="s">
        <v>727</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728</v>
      </c>
      <c r="D20" t="s">
        <v>729</v>
      </c>
      <c r="I20" t="s">
        <v>685</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730</v>
      </c>
      <c r="C21" t="s">
        <v>546</v>
      </c>
      <c r="D21" t="s">
        <v>731</v>
      </c>
      <c r="I21" t="s">
        <v>689</v>
      </c>
      <c r="J21" t="s">
        <v>44</v>
      </c>
      <c r="M21" t="s">
        <v>44</v>
      </c>
      <c r="N21" t="s">
        <v>689</v>
      </c>
      <c r="P21" t="s">
        <v>689</v>
      </c>
      <c r="Q21" t="s">
        <v>44</v>
      </c>
      <c r="R21" t="s">
        <v>44</v>
      </c>
      <c r="S21" t="s">
        <v>46</v>
      </c>
      <c r="T21" t="s">
        <v>48</v>
      </c>
      <c r="U21" t="s">
        <v>48</v>
      </c>
      <c r="V21" t="s">
        <v>48</v>
      </c>
      <c r="W21" t="s">
        <v>48</v>
      </c>
      <c r="X21" t="s">
        <v>48</v>
      </c>
      <c r="Y21" t="s">
        <v>48</v>
      </c>
      <c r="Z21" t="s">
        <v>48</v>
      </c>
      <c r="AA21" t="s">
        <v>48</v>
      </c>
    </row>
    <row r="22" spans="1:27">
      <c r="A22" t="s">
        <v>51</v>
      </c>
      <c r="B22" t="s">
        <v>615</v>
      </c>
      <c r="C22" t="s">
        <v>732</v>
      </c>
      <c r="D22" t="s">
        <v>733</v>
      </c>
      <c r="I22" t="s">
        <v>693</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734</v>
      </c>
      <c r="D23" t="s">
        <v>735</v>
      </c>
      <c r="I23" t="s">
        <v>697</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736</v>
      </c>
      <c r="D24" t="s">
        <v>737</v>
      </c>
      <c r="I24" t="s">
        <v>701</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738</v>
      </c>
      <c r="D25" t="s">
        <v>739</v>
      </c>
      <c r="I25" t="s">
        <v>704</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740</v>
      </c>
      <c r="I26" t="s">
        <v>708</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741</v>
      </c>
      <c r="D27" t="s">
        <v>742</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743</v>
      </c>
      <c r="I28" t="s">
        <v>60</v>
      </c>
      <c r="J28" t="s">
        <v>712</v>
      </c>
      <c r="M28" t="s">
        <v>712</v>
      </c>
      <c r="N28" t="s">
        <v>60</v>
      </c>
      <c r="P28" t="s">
        <v>60</v>
      </c>
      <c r="Q28" t="s">
        <v>58</v>
      </c>
      <c r="R28" t="s">
        <v>58</v>
      </c>
      <c r="S28" t="s">
        <v>60</v>
      </c>
      <c r="T28" t="s">
        <v>719</v>
      </c>
      <c r="U28" t="s">
        <v>719</v>
      </c>
      <c r="V28" t="s">
        <v>719</v>
      </c>
      <c r="W28" t="s">
        <v>719</v>
      </c>
      <c r="X28" t="s">
        <v>719</v>
      </c>
      <c r="Y28" t="s">
        <v>719</v>
      </c>
      <c r="Z28" t="s">
        <v>719</v>
      </c>
      <c r="AA28" t="s">
        <v>719</v>
      </c>
    </row>
    <row r="29" spans="1:27">
      <c r="A29" t="s">
        <v>65</v>
      </c>
      <c r="D29" t="s">
        <v>744</v>
      </c>
      <c r="I29" t="s">
        <v>719</v>
      </c>
      <c r="J29" t="s">
        <v>58</v>
      </c>
      <c r="M29" t="s">
        <v>58</v>
      </c>
      <c r="N29" t="s">
        <v>719</v>
      </c>
      <c r="P29" t="s">
        <v>719</v>
      </c>
      <c r="Q29" t="s">
        <v>60</v>
      </c>
      <c r="R29" t="s">
        <v>60</v>
      </c>
      <c r="S29" t="s">
        <v>719</v>
      </c>
      <c r="T29" t="s">
        <v>64</v>
      </c>
      <c r="U29" t="s">
        <v>64</v>
      </c>
      <c r="V29" t="s">
        <v>64</v>
      </c>
      <c r="W29" t="s">
        <v>64</v>
      </c>
      <c r="X29" t="s">
        <v>64</v>
      </c>
      <c r="Y29" t="s">
        <v>64</v>
      </c>
      <c r="Z29" t="s">
        <v>64</v>
      </c>
      <c r="AA29" t="s">
        <v>64</v>
      </c>
    </row>
    <row r="30" spans="1:27">
      <c r="A30" t="s">
        <v>67</v>
      </c>
      <c r="D30" t="s">
        <v>745</v>
      </c>
      <c r="I30" t="s">
        <v>723</v>
      </c>
      <c r="J30" t="s">
        <v>60</v>
      </c>
      <c r="M30" t="s">
        <v>60</v>
      </c>
      <c r="N30" t="s">
        <v>64</v>
      </c>
      <c r="P30" t="s">
        <v>64</v>
      </c>
      <c r="Q30" t="s">
        <v>719</v>
      </c>
      <c r="R30" t="s">
        <v>719</v>
      </c>
      <c r="S30" t="s">
        <v>64</v>
      </c>
      <c r="T30" t="s">
        <v>66</v>
      </c>
      <c r="U30" t="s">
        <v>66</v>
      </c>
      <c r="V30" t="s">
        <v>66</v>
      </c>
      <c r="W30" t="s">
        <v>66</v>
      </c>
      <c r="X30" t="s">
        <v>66</v>
      </c>
      <c r="Y30" t="s">
        <v>66</v>
      </c>
      <c r="Z30" t="s">
        <v>66</v>
      </c>
      <c r="AA30" t="s">
        <v>66</v>
      </c>
    </row>
    <row r="31" spans="1:27">
      <c r="A31" t="s">
        <v>68</v>
      </c>
      <c r="D31" t="s">
        <v>746</v>
      </c>
      <c r="I31" t="s">
        <v>727</v>
      </c>
      <c r="J31" t="s">
        <v>719</v>
      </c>
      <c r="M31" t="s">
        <v>719</v>
      </c>
      <c r="N31" t="s">
        <v>66</v>
      </c>
      <c r="P31" t="s">
        <v>66</v>
      </c>
      <c r="Q31" t="s">
        <v>64</v>
      </c>
      <c r="R31" t="s">
        <v>64</v>
      </c>
      <c r="S31" t="s">
        <v>66</v>
      </c>
    </row>
    <row r="32" spans="1:27">
      <c r="A32" t="s">
        <v>69</v>
      </c>
      <c r="D32" t="s">
        <v>747</v>
      </c>
      <c r="J32" t="s">
        <v>64</v>
      </c>
      <c r="M32" t="s">
        <v>64</v>
      </c>
      <c r="Q32" t="s">
        <v>66</v>
      </c>
      <c r="R32" t="s">
        <v>66</v>
      </c>
    </row>
    <row r="33" spans="1:13">
      <c r="A33" t="s">
        <v>70</v>
      </c>
      <c r="D33" t="s">
        <v>748</v>
      </c>
      <c r="J33" t="s">
        <v>66</v>
      </c>
      <c r="M33" t="s">
        <v>66</v>
      </c>
    </row>
    <row r="34" spans="1:13">
      <c r="A34" t="s">
        <v>71</v>
      </c>
      <c r="D34" t="s">
        <v>749</v>
      </c>
    </row>
    <row r="35" spans="1:13">
      <c r="A35" t="s">
        <v>72</v>
      </c>
      <c r="D35" t="s">
        <v>750</v>
      </c>
    </row>
    <row r="36" spans="1:13">
      <c r="A36" t="s">
        <v>73</v>
      </c>
      <c r="D36" t="s">
        <v>751</v>
      </c>
    </row>
    <row r="37" spans="1:13">
      <c r="A37" t="s">
        <v>74</v>
      </c>
      <c r="D37" t="s">
        <v>752</v>
      </c>
    </row>
    <row r="38" spans="1:13">
      <c r="A38" t="s">
        <v>75</v>
      </c>
      <c r="D38" t="s">
        <v>753</v>
      </c>
    </row>
    <row r="39" spans="1:13">
      <c r="A39" t="s">
        <v>76</v>
      </c>
      <c r="D39" t="s">
        <v>754</v>
      </c>
    </row>
    <row r="40" spans="1:13">
      <c r="A40" t="s">
        <v>77</v>
      </c>
      <c r="D40" t="s">
        <v>755</v>
      </c>
    </row>
    <row r="41" spans="1:13">
      <c r="A41" t="s">
        <v>78</v>
      </c>
      <c r="D41" t="s">
        <v>756</v>
      </c>
    </row>
    <row r="42" spans="1:13">
      <c r="A42" t="s">
        <v>79</v>
      </c>
      <c r="D42" t="s">
        <v>757</v>
      </c>
    </row>
    <row r="43" spans="1:13">
      <c r="A43" t="s">
        <v>80</v>
      </c>
      <c r="D43" t="s">
        <v>758</v>
      </c>
    </row>
    <row r="44" spans="1:13">
      <c r="A44" t="s">
        <v>81</v>
      </c>
      <c r="D44" t="s">
        <v>759</v>
      </c>
    </row>
    <row r="45" spans="1:13">
      <c r="A45" t="s">
        <v>82</v>
      </c>
      <c r="D45" t="s">
        <v>760</v>
      </c>
    </row>
    <row r="46" spans="1:13">
      <c r="A46" t="s">
        <v>83</v>
      </c>
      <c r="D46" t="s">
        <v>761</v>
      </c>
    </row>
    <row r="47" spans="1:13">
      <c r="A47" t="s">
        <v>84</v>
      </c>
      <c r="D47" t="s">
        <v>762</v>
      </c>
    </row>
    <row r="48" spans="1:13">
      <c r="A48" t="s">
        <v>85</v>
      </c>
      <c r="D48" t="s">
        <v>763</v>
      </c>
    </row>
    <row r="49" spans="1:4">
      <c r="A49" t="s">
        <v>86</v>
      </c>
      <c r="D49" t="s">
        <v>764</v>
      </c>
    </row>
    <row r="50" spans="1:4">
      <c r="A50" t="s">
        <v>87</v>
      </c>
      <c r="D50" t="s">
        <v>765</v>
      </c>
    </row>
    <row r="51" spans="1:4">
      <c r="A51" t="s">
        <v>88</v>
      </c>
      <c r="D51" t="s">
        <v>766</v>
      </c>
    </row>
    <row r="52" spans="1:4">
      <c r="A52" t="s">
        <v>89</v>
      </c>
      <c r="D52" t="s">
        <v>767</v>
      </c>
    </row>
    <row r="53" spans="1:4">
      <c r="A53" t="s">
        <v>90</v>
      </c>
      <c r="D53" t="s">
        <v>768</v>
      </c>
    </row>
    <row r="54" spans="1:4">
      <c r="A54" t="s">
        <v>91</v>
      </c>
      <c r="D54" t="s">
        <v>769</v>
      </c>
    </row>
    <row r="55" spans="1:4">
      <c r="A55" t="s">
        <v>92</v>
      </c>
      <c r="D55" t="s">
        <v>770</v>
      </c>
    </row>
    <row r="56" spans="1:4">
      <c r="A56" t="s">
        <v>93</v>
      </c>
      <c r="D56" t="s">
        <v>771</v>
      </c>
    </row>
    <row r="57" spans="1:4">
      <c r="A57" t="s">
        <v>94</v>
      </c>
      <c r="D57" t="s">
        <v>772</v>
      </c>
    </row>
    <row r="58" spans="1:4">
      <c r="A58" t="s">
        <v>95</v>
      </c>
      <c r="D58" t="s">
        <v>773</v>
      </c>
    </row>
    <row r="59" spans="1:4">
      <c r="A59" t="s">
        <v>96</v>
      </c>
      <c r="D59" t="s">
        <v>774</v>
      </c>
    </row>
    <row r="60" spans="1:4">
      <c r="A60" t="s">
        <v>97</v>
      </c>
      <c r="D60" t="s">
        <v>775</v>
      </c>
    </row>
    <row r="61" spans="1:4">
      <c r="A61" t="s">
        <v>98</v>
      </c>
      <c r="D61" t="s">
        <v>776</v>
      </c>
    </row>
    <row r="62" spans="1:4">
      <c r="A62" t="s">
        <v>99</v>
      </c>
      <c r="D62" t="s">
        <v>777</v>
      </c>
    </row>
    <row r="63" spans="1:4">
      <c r="A63" t="s">
        <v>100</v>
      </c>
      <c r="D63" t="s">
        <v>778</v>
      </c>
    </row>
    <row r="64" spans="1:4">
      <c r="A64" t="s">
        <v>101</v>
      </c>
      <c r="D64" t="s">
        <v>779</v>
      </c>
    </row>
    <row r="65" spans="1:4">
      <c r="A65" t="s">
        <v>102</v>
      </c>
      <c r="D65" t="s">
        <v>780</v>
      </c>
    </row>
    <row r="66" spans="1:4">
      <c r="A66" t="s">
        <v>103</v>
      </c>
      <c r="D66" t="s">
        <v>781</v>
      </c>
    </row>
    <row r="67" spans="1:4">
      <c r="D67" t="s">
        <v>782</v>
      </c>
    </row>
    <row r="68" spans="1:4">
      <c r="D68" t="s">
        <v>783</v>
      </c>
    </row>
    <row r="69" spans="1:4">
      <c r="D69" t="s">
        <v>784</v>
      </c>
    </row>
    <row r="70" spans="1:4">
      <c r="D70" t="s">
        <v>785</v>
      </c>
    </row>
    <row r="71" spans="1:4">
      <c r="D71" t="s">
        <v>786</v>
      </c>
    </row>
    <row r="72" spans="1:4">
      <c r="D72" t="s">
        <v>787</v>
      </c>
    </row>
    <row r="73" spans="1:4">
      <c r="D73" t="s">
        <v>788</v>
      </c>
    </row>
    <row r="74" spans="1:4">
      <c r="D74" t="s">
        <v>789</v>
      </c>
    </row>
    <row r="75" spans="1:4">
      <c r="D75" t="s">
        <v>790</v>
      </c>
    </row>
    <row r="76" spans="1:4">
      <c r="D76" t="s">
        <v>791</v>
      </c>
    </row>
    <row r="77" spans="1:4">
      <c r="D77" t="s">
        <v>792</v>
      </c>
    </row>
    <row r="78" spans="1:4">
      <c r="D78" t="s">
        <v>793</v>
      </c>
    </row>
    <row r="79" spans="1:4">
      <c r="D79" t="s">
        <v>794</v>
      </c>
    </row>
    <row r="80" spans="1:4">
      <c r="D80" t="s">
        <v>795</v>
      </c>
    </row>
    <row r="81" spans="4:4">
      <c r="D81" t="s">
        <v>796</v>
      </c>
    </row>
    <row r="82" spans="4:4">
      <c r="D82" t="s">
        <v>797</v>
      </c>
    </row>
    <row r="83" spans="4:4">
      <c r="D83" t="s">
        <v>798</v>
      </c>
    </row>
    <row r="84" spans="4:4">
      <c r="D84" t="s">
        <v>799</v>
      </c>
    </row>
    <row r="85" spans="4:4">
      <c r="D85" t="s">
        <v>800</v>
      </c>
    </row>
    <row r="86" spans="4:4">
      <c r="D86" t="s">
        <v>801</v>
      </c>
    </row>
    <row r="87" spans="4:4">
      <c r="D87" t="s">
        <v>802</v>
      </c>
    </row>
    <row r="88" spans="4:4">
      <c r="D88" t="s">
        <v>803</v>
      </c>
    </row>
    <row r="89" spans="4:4">
      <c r="D89" t="s">
        <v>804</v>
      </c>
    </row>
    <row r="90" spans="4:4">
      <c r="D90" t="s">
        <v>805</v>
      </c>
    </row>
    <row r="91" spans="4:4">
      <c r="D91" t="s">
        <v>806</v>
      </c>
    </row>
    <row r="92" spans="4:4">
      <c r="D92" t="s">
        <v>807</v>
      </c>
    </row>
    <row r="93" spans="4:4">
      <c r="D93" t="s">
        <v>808</v>
      </c>
    </row>
    <row r="94" spans="4:4">
      <c r="D94" t="s">
        <v>809</v>
      </c>
    </row>
    <row r="95" spans="4:4">
      <c r="D95" t="s">
        <v>810</v>
      </c>
    </row>
    <row r="96" spans="4:4">
      <c r="D96" t="s">
        <v>811</v>
      </c>
    </row>
    <row r="97" spans="4:4">
      <c r="D97" t="s">
        <v>812</v>
      </c>
    </row>
    <row r="98" spans="4:4">
      <c r="D98" t="s">
        <v>813</v>
      </c>
    </row>
    <row r="99" spans="4:4">
      <c r="D99" t="s">
        <v>814</v>
      </c>
    </row>
    <row r="100" spans="4:4">
      <c r="D100" t="s">
        <v>815</v>
      </c>
    </row>
    <row r="101" spans="4:4">
      <c r="D101" t="s">
        <v>816</v>
      </c>
    </row>
    <row r="102" spans="4:4">
      <c r="D102" t="s">
        <v>817</v>
      </c>
    </row>
    <row r="103" spans="4:4">
      <c r="D103" t="s">
        <v>818</v>
      </c>
    </row>
    <row r="104" spans="4:4">
      <c r="D104" t="s">
        <v>819</v>
      </c>
    </row>
    <row r="105" spans="4:4">
      <c r="D105" t="s">
        <v>820</v>
      </c>
    </row>
    <row r="106" spans="4:4">
      <c r="D106" t="s">
        <v>821</v>
      </c>
    </row>
    <row r="107" spans="4:4">
      <c r="D107" t="s">
        <v>822</v>
      </c>
    </row>
    <row r="108" spans="4:4">
      <c r="D108" t="s">
        <v>823</v>
      </c>
    </row>
    <row r="109" spans="4:4">
      <c r="D109" t="s">
        <v>824</v>
      </c>
    </row>
    <row r="110" spans="4:4">
      <c r="D110" t="s">
        <v>825</v>
      </c>
    </row>
    <row r="111" spans="4:4">
      <c r="D111" t="s">
        <v>826</v>
      </c>
    </row>
    <row r="112" spans="4:4">
      <c r="D112" t="s">
        <v>827</v>
      </c>
    </row>
    <row r="113" spans="4:4">
      <c r="D113" t="s">
        <v>828</v>
      </c>
    </row>
    <row r="114" spans="4:4">
      <c r="D114" t="s">
        <v>829</v>
      </c>
    </row>
    <row r="115" spans="4:4">
      <c r="D115" t="s">
        <v>830</v>
      </c>
    </row>
    <row r="116" spans="4:4">
      <c r="D116" t="s">
        <v>831</v>
      </c>
    </row>
    <row r="117" spans="4:4">
      <c r="D117" t="s">
        <v>832</v>
      </c>
    </row>
    <row r="118" spans="4:4">
      <c r="D118" t="s">
        <v>833</v>
      </c>
    </row>
    <row r="119" spans="4:4">
      <c r="D119" t="s">
        <v>834</v>
      </c>
    </row>
    <row r="120" spans="4:4">
      <c r="D120" t="s">
        <v>835</v>
      </c>
    </row>
    <row r="121" spans="4:4">
      <c r="D121" t="s">
        <v>836</v>
      </c>
    </row>
    <row r="122" spans="4:4">
      <c r="D122" t="s">
        <v>837</v>
      </c>
    </row>
    <row r="123" spans="4:4">
      <c r="D123" t="s">
        <v>838</v>
      </c>
    </row>
    <row r="124" spans="4:4">
      <c r="D124" t="s">
        <v>839</v>
      </c>
    </row>
    <row r="125" spans="4:4">
      <c r="D125" t="s">
        <v>840</v>
      </c>
    </row>
    <row r="126" spans="4:4">
      <c r="D126" t="s">
        <v>841</v>
      </c>
    </row>
    <row r="127" spans="4:4">
      <c r="D127" t="s">
        <v>842</v>
      </c>
    </row>
    <row r="128" spans="4:4">
      <c r="D128" t="s">
        <v>843</v>
      </c>
    </row>
    <row r="129" spans="4:4">
      <c r="D129" t="s">
        <v>844</v>
      </c>
    </row>
    <row r="130" spans="4:4">
      <c r="D130" t="s">
        <v>845</v>
      </c>
    </row>
    <row r="131" spans="4:4">
      <c r="D131" t="s">
        <v>846</v>
      </c>
    </row>
    <row r="132" spans="4:4">
      <c r="D132" t="s">
        <v>847</v>
      </c>
    </row>
    <row r="133" spans="4:4">
      <c r="D133" t="s">
        <v>848</v>
      </c>
    </row>
    <row r="134" spans="4:4">
      <c r="D134" t="s">
        <v>849</v>
      </c>
    </row>
    <row r="135" spans="4:4">
      <c r="D135" t="s">
        <v>850</v>
      </c>
    </row>
    <row r="136" spans="4:4">
      <c r="D136" t="s">
        <v>851</v>
      </c>
    </row>
    <row r="137" spans="4:4">
      <c r="D137" t="s">
        <v>852</v>
      </c>
    </row>
    <row r="138" spans="4:4">
      <c r="D138" t="s">
        <v>853</v>
      </c>
    </row>
    <row r="139" spans="4:4">
      <c r="D139" t="s">
        <v>854</v>
      </c>
    </row>
    <row r="140" spans="4:4">
      <c r="D140" t="s">
        <v>855</v>
      </c>
    </row>
    <row r="141" spans="4:4">
      <c r="D141" t="s">
        <v>856</v>
      </c>
    </row>
    <row r="142" spans="4:4">
      <c r="D142" t="s">
        <v>857</v>
      </c>
    </row>
    <row r="143" spans="4:4">
      <c r="D143" t="s">
        <v>858</v>
      </c>
    </row>
    <row r="144" spans="4:4">
      <c r="D144" t="s">
        <v>859</v>
      </c>
    </row>
    <row r="145" spans="4:4">
      <c r="D145" t="s">
        <v>860</v>
      </c>
    </row>
    <row r="146" spans="4:4">
      <c r="D146" t="s">
        <v>861</v>
      </c>
    </row>
    <row r="147" spans="4:4">
      <c r="D147" t="s">
        <v>862</v>
      </c>
    </row>
    <row r="148" spans="4:4">
      <c r="D148" t="s">
        <v>863</v>
      </c>
    </row>
    <row r="149" spans="4:4">
      <c r="D149" t="s">
        <v>864</v>
      </c>
    </row>
    <row r="150" spans="4:4">
      <c r="D150" t="s">
        <v>865</v>
      </c>
    </row>
    <row r="151" spans="4:4">
      <c r="D151" t="s">
        <v>866</v>
      </c>
    </row>
    <row r="152" spans="4:4">
      <c r="D152" t="s">
        <v>867</v>
      </c>
    </row>
    <row r="153" spans="4:4">
      <c r="D153" t="s">
        <v>868</v>
      </c>
    </row>
    <row r="154" spans="4:4">
      <c r="D154" t="s">
        <v>869</v>
      </c>
    </row>
    <row r="155" spans="4:4">
      <c r="D155" t="s">
        <v>870</v>
      </c>
    </row>
    <row r="156" spans="4:4">
      <c r="D156" t="s">
        <v>871</v>
      </c>
    </row>
    <row r="157" spans="4:4">
      <c r="D157" t="s">
        <v>872</v>
      </c>
    </row>
    <row r="158" spans="4:4">
      <c r="D158" t="s">
        <v>873</v>
      </c>
    </row>
    <row r="159" spans="4:4">
      <c r="D159" t="s">
        <v>874</v>
      </c>
    </row>
    <row r="160" spans="4:4">
      <c r="D160" t="s">
        <v>875</v>
      </c>
    </row>
    <row r="161" spans="4:4">
      <c r="D161" t="s">
        <v>876</v>
      </c>
    </row>
    <row r="162" spans="4:4">
      <c r="D162" t="s">
        <v>877</v>
      </c>
    </row>
    <row r="163" spans="4:4">
      <c r="D163" t="s">
        <v>878</v>
      </c>
    </row>
    <row r="164" spans="4:4">
      <c r="D164" t="s">
        <v>879</v>
      </c>
    </row>
    <row r="165" spans="4:4">
      <c r="D165" t="s">
        <v>880</v>
      </c>
    </row>
    <row r="166" spans="4:4">
      <c r="D166" t="s">
        <v>881</v>
      </c>
    </row>
    <row r="167" spans="4:4">
      <c r="D167" t="s">
        <v>882</v>
      </c>
    </row>
    <row r="168" spans="4:4">
      <c r="D168" t="s">
        <v>883</v>
      </c>
    </row>
    <row r="169" spans="4:4">
      <c r="D169" t="s">
        <v>884</v>
      </c>
    </row>
    <row r="170" spans="4:4">
      <c r="D170" t="s">
        <v>885</v>
      </c>
    </row>
    <row r="171" spans="4:4">
      <c r="D171" t="s">
        <v>886</v>
      </c>
    </row>
    <row r="172" spans="4:4">
      <c r="D172" t="s">
        <v>887</v>
      </c>
    </row>
    <row r="173" spans="4:4">
      <c r="D173" t="s">
        <v>888</v>
      </c>
    </row>
    <row r="174" spans="4:4">
      <c r="D174" t="s">
        <v>889</v>
      </c>
    </row>
    <row r="175" spans="4:4">
      <c r="D175" t="s">
        <v>890</v>
      </c>
    </row>
    <row r="176" spans="4:4">
      <c r="D176" t="s">
        <v>891</v>
      </c>
    </row>
    <row r="177" spans="4:4">
      <c r="D177" t="s">
        <v>892</v>
      </c>
    </row>
    <row r="178" spans="4:4">
      <c r="D178" t="s">
        <v>893</v>
      </c>
    </row>
    <row r="179" spans="4:4">
      <c r="D179" t="s">
        <v>894</v>
      </c>
    </row>
    <row r="180" spans="4:4">
      <c r="D180" t="s">
        <v>895</v>
      </c>
    </row>
    <row r="181" spans="4:4">
      <c r="D181" t="s">
        <v>896</v>
      </c>
    </row>
    <row r="182" spans="4:4">
      <c r="D182" t="s">
        <v>897</v>
      </c>
    </row>
    <row r="183" spans="4:4">
      <c r="D183" t="s">
        <v>898</v>
      </c>
    </row>
    <row r="184" spans="4:4">
      <c r="D184" t="s">
        <v>899</v>
      </c>
    </row>
    <row r="185" spans="4:4">
      <c r="D185" t="s">
        <v>900</v>
      </c>
    </row>
    <row r="186" spans="4:4">
      <c r="D186" t="s">
        <v>901</v>
      </c>
    </row>
    <row r="187" spans="4:4">
      <c r="D187" t="s">
        <v>902</v>
      </c>
    </row>
    <row r="188" spans="4:4">
      <c r="D188" t="s">
        <v>903</v>
      </c>
    </row>
    <row r="189" spans="4:4">
      <c r="D189" t="s">
        <v>904</v>
      </c>
    </row>
    <row r="190" spans="4:4">
      <c r="D190" t="s">
        <v>905</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9765625" defaultRowHeight="18"/>
  <cols>
    <col min="1" max="1" width="48.296875" bestFit="1" customWidth="1"/>
    <col min="2" max="2" width="46.296875" bestFit="1" customWidth="1"/>
    <col min="3" max="3" width="42.09765625" bestFit="1" customWidth="1"/>
    <col min="4" max="4" width="20.296875" bestFit="1" customWidth="1"/>
    <col min="5" max="5" width="27" bestFit="1" customWidth="1"/>
    <col min="6" max="7" width="23.5" bestFit="1" customWidth="1"/>
    <col min="8" max="8" width="22.296875" bestFit="1" customWidth="1"/>
    <col min="9" max="9" width="35.796875" bestFit="1" customWidth="1"/>
    <col min="10" max="10" width="22.296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296875" bestFit="1" customWidth="1"/>
    <col min="21" max="21" width="38" bestFit="1" customWidth="1"/>
    <col min="22" max="22" width="35.79687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296875" style="23" bestFit="1" customWidth="1"/>
    <col min="30" max="30" width="23.5" style="27" bestFit="1" customWidth="1"/>
    <col min="31" max="31" width="23.5" style="23" bestFit="1" customWidth="1"/>
    <col min="32" max="32" width="22.296875" bestFit="1" customWidth="1"/>
    <col min="33" max="33" width="25" style="23" bestFit="1" customWidth="1"/>
    <col min="34" max="35" width="23.5" style="23" bestFit="1" customWidth="1"/>
    <col min="36" max="36" width="38" style="23" bestFit="1" customWidth="1"/>
    <col min="37" max="38" width="29.59765625" style="23" bestFit="1" customWidth="1"/>
    <col min="39" max="39" width="28.796875" style="23" bestFit="1" customWidth="1"/>
    <col min="40" max="40" width="23.5" style="23" bestFit="1" customWidth="1"/>
    <col min="41" max="41" width="22.296875" style="23" bestFit="1" customWidth="1"/>
    <col min="42" max="42" width="114.29687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296875" style="23" bestFit="1" customWidth="1"/>
    <col min="49" max="49" width="20.296875" style="23" bestFit="1" customWidth="1"/>
    <col min="50" max="50" width="25" style="23" bestFit="1" customWidth="1"/>
    <col min="51" max="51" width="42.09765625" style="23" bestFit="1" customWidth="1"/>
    <col min="52" max="52" width="33.79687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296875" style="23" bestFit="1" customWidth="1"/>
    <col min="58" max="58" width="71.09765625" style="23" bestFit="1" customWidth="1"/>
    <col min="59" max="59" width="23.5" style="23" bestFit="1" customWidth="1"/>
    <col min="60" max="60" width="22.296875" style="23" bestFit="1" customWidth="1"/>
    <col min="61" max="61" width="20.296875" style="23" bestFit="1" customWidth="1"/>
    <col min="62" max="62" width="21.09765625" style="27" bestFit="1" customWidth="1"/>
    <col min="63" max="63" width="20.296875" style="23" bestFit="1" customWidth="1"/>
    <col min="64" max="64" width="25" style="23" bestFit="1" customWidth="1"/>
    <col min="65" max="65" width="25.5" style="23" bestFit="1" customWidth="1"/>
    <col min="66" max="66" width="27.59765625" style="23" bestFit="1" customWidth="1"/>
    <col min="67" max="67" width="112.796875" style="23" bestFit="1" customWidth="1"/>
    <col min="68" max="68" width="35.796875" style="23" bestFit="1" customWidth="1"/>
    <col min="69" max="69" width="44.09765625" style="23" bestFit="1" customWidth="1"/>
    <col min="70" max="71" width="48.296875" style="23" bestFit="1" customWidth="1"/>
    <col min="72" max="72" width="33.7968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27"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29687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29687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296875" style="23" bestFit="1" customWidth="1"/>
    <col min="97" max="97" width="108.09765625" style="23"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296875" style="23" bestFit="1" customWidth="1"/>
    <col min="108" max="108" width="20.296875" style="23" bestFit="1" customWidth="1"/>
    <col min="109" max="109" width="21.296875" style="23" bestFit="1" customWidth="1"/>
    <col min="110" max="110" width="56.59765625" style="23" bestFit="1" customWidth="1"/>
    <col min="111" max="111" width="25" style="27" bestFit="1" customWidth="1"/>
    <col min="112" max="112" width="38" style="23" bestFit="1" customWidth="1"/>
    <col min="113" max="113" width="77.5" style="23" bestFit="1" customWidth="1"/>
    <col min="114" max="114" width="81.79687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6384" width="8.59765625" style="23"/>
  </cols>
  <sheetData>
    <row r="1" spans="1:148" s="21" customFormat="1" ht="409.6">
      <c r="A1" s="74" t="s">
        <v>1000</v>
      </c>
      <c r="B1" s="74" t="s">
        <v>1001</v>
      </c>
      <c r="C1" s="19" t="s">
        <v>1002</v>
      </c>
      <c r="D1" s="74" t="s">
        <v>1003</v>
      </c>
      <c r="E1" s="19" t="s">
        <v>1004</v>
      </c>
      <c r="F1" s="74" t="s">
        <v>1005</v>
      </c>
      <c r="G1" s="19" t="s">
        <v>1006</v>
      </c>
      <c r="H1" s="19" t="s">
        <v>1007</v>
      </c>
      <c r="I1" s="74" t="s">
        <v>1005</v>
      </c>
      <c r="J1" s="19" t="s">
        <v>1008</v>
      </c>
      <c r="K1" s="74" t="s">
        <v>1005</v>
      </c>
      <c r="L1" s="74" t="s">
        <v>110</v>
      </c>
      <c r="M1" s="74" t="s">
        <v>1009</v>
      </c>
      <c r="N1" s="74" t="s">
        <v>1010</v>
      </c>
      <c r="O1" s="74" t="s">
        <v>111</v>
      </c>
      <c r="P1" s="74" t="s">
        <v>1011</v>
      </c>
      <c r="Q1" s="74" t="s">
        <v>1012</v>
      </c>
      <c r="R1" s="19" t="s">
        <v>1013</v>
      </c>
      <c r="S1" s="19" t="s">
        <v>1002</v>
      </c>
      <c r="T1" s="74" t="s">
        <v>1005</v>
      </c>
      <c r="U1" s="19" t="s">
        <v>1014</v>
      </c>
      <c r="V1" s="19" t="s">
        <v>1015</v>
      </c>
      <c r="W1" s="19" t="s">
        <v>1016</v>
      </c>
      <c r="X1" s="74" t="s">
        <v>1011</v>
      </c>
      <c r="Y1" s="74" t="s">
        <v>1012</v>
      </c>
      <c r="Z1" s="19" t="s">
        <v>1017</v>
      </c>
      <c r="AA1" s="19" t="s">
        <v>1018</v>
      </c>
      <c r="AB1" s="19" t="s">
        <v>1019</v>
      </c>
      <c r="AC1" s="19" t="s">
        <v>1020</v>
      </c>
      <c r="AD1" s="75" t="s">
        <v>115</v>
      </c>
      <c r="AE1" s="19" t="s">
        <v>1021</v>
      </c>
      <c r="AF1" s="76" t="s">
        <v>1022</v>
      </c>
      <c r="AG1" s="20" t="s">
        <v>1023</v>
      </c>
      <c r="AH1" s="19" t="s">
        <v>1024</v>
      </c>
      <c r="AI1" s="74" t="s">
        <v>113</v>
      </c>
      <c r="AJ1" s="74" t="s">
        <v>1000</v>
      </c>
      <c r="AK1" s="77" t="s">
        <v>1025</v>
      </c>
      <c r="AL1" s="77" t="s">
        <v>1026</v>
      </c>
      <c r="AM1" s="19" t="s">
        <v>1027</v>
      </c>
      <c r="AN1" s="78" t="s">
        <v>1028</v>
      </c>
      <c r="AO1" s="74" t="s">
        <v>114</v>
      </c>
      <c r="AP1" s="19" t="s">
        <v>1002</v>
      </c>
      <c r="AQ1" s="20" t="s">
        <v>1029</v>
      </c>
      <c r="AR1" s="20" t="s">
        <v>1030</v>
      </c>
      <c r="AS1" s="19" t="s">
        <v>1031</v>
      </c>
      <c r="AT1" s="19" t="s">
        <v>1032</v>
      </c>
      <c r="AU1" s="20" t="s">
        <v>1033</v>
      </c>
      <c r="AV1" s="20" t="s">
        <v>1034</v>
      </c>
      <c r="AW1" s="79" t="s">
        <v>109</v>
      </c>
      <c r="AX1" s="19" t="s">
        <v>1035</v>
      </c>
      <c r="AY1" s="74" t="s">
        <v>114</v>
      </c>
      <c r="AZ1" s="19" t="s">
        <v>1032</v>
      </c>
      <c r="BA1" s="77" t="s">
        <v>1009</v>
      </c>
      <c r="BB1" s="20" t="s">
        <v>1036</v>
      </c>
      <c r="BC1" s="20" t="s">
        <v>1037</v>
      </c>
      <c r="BD1" s="79" t="s">
        <v>118</v>
      </c>
      <c r="BE1" s="20" t="s">
        <v>1038</v>
      </c>
      <c r="BF1" s="20" t="s">
        <v>1030</v>
      </c>
      <c r="BG1" s="76" t="s">
        <v>1015</v>
      </c>
      <c r="BH1" s="77" t="s">
        <v>1039</v>
      </c>
      <c r="BI1" s="79" t="s">
        <v>109</v>
      </c>
      <c r="BJ1" s="80" t="s">
        <v>119</v>
      </c>
      <c r="BK1" s="20" t="s">
        <v>1040</v>
      </c>
      <c r="BL1" s="74" t="s">
        <v>1011</v>
      </c>
      <c r="BM1" s="20" t="s">
        <v>1041</v>
      </c>
      <c r="BN1" s="20" t="s">
        <v>1041</v>
      </c>
      <c r="BO1" s="20" t="s">
        <v>1030</v>
      </c>
      <c r="BP1" s="20" t="s">
        <v>1042</v>
      </c>
      <c r="BQ1" s="20" t="s">
        <v>1030</v>
      </c>
      <c r="BR1" s="19" t="s">
        <v>1032</v>
      </c>
      <c r="BS1" s="79" t="s">
        <v>120</v>
      </c>
      <c r="BT1" s="20" t="s">
        <v>1043</v>
      </c>
      <c r="BU1" s="20" t="s">
        <v>1030</v>
      </c>
      <c r="BV1" s="20" t="s">
        <v>1044</v>
      </c>
      <c r="BW1" s="20" t="s">
        <v>1044</v>
      </c>
      <c r="BX1" s="74" t="s">
        <v>1012</v>
      </c>
      <c r="BY1" s="77" t="s">
        <v>117</v>
      </c>
      <c r="BZ1" s="80" t="s">
        <v>121</v>
      </c>
      <c r="CA1" s="76" t="s">
        <v>1045</v>
      </c>
      <c r="CB1" s="77" t="s">
        <v>1026</v>
      </c>
      <c r="CC1" s="76" t="s">
        <v>1046</v>
      </c>
      <c r="CD1" s="20" t="s">
        <v>1047</v>
      </c>
      <c r="CE1" s="20" t="s">
        <v>1048</v>
      </c>
      <c r="CF1" s="20" t="s">
        <v>1048</v>
      </c>
      <c r="CG1" s="76" t="s">
        <v>1022</v>
      </c>
      <c r="CH1" s="19" t="s">
        <v>1049</v>
      </c>
      <c r="CI1" s="76" t="s">
        <v>1046</v>
      </c>
      <c r="CJ1" s="74" t="s">
        <v>1050</v>
      </c>
      <c r="CK1" s="20" t="s">
        <v>1051</v>
      </c>
      <c r="CL1" s="20" t="s">
        <v>1052</v>
      </c>
      <c r="CM1" s="20" t="s">
        <v>1030</v>
      </c>
      <c r="CN1" s="74" t="s">
        <v>112</v>
      </c>
      <c r="CO1" s="20" t="s">
        <v>1033</v>
      </c>
      <c r="CP1" s="20" t="s">
        <v>1053</v>
      </c>
      <c r="CQ1" s="20" t="s">
        <v>1054</v>
      </c>
      <c r="CR1" s="20" t="s">
        <v>1054</v>
      </c>
      <c r="CS1" s="80" t="s">
        <v>1055</v>
      </c>
      <c r="CT1" s="20" t="s">
        <v>1053</v>
      </c>
      <c r="CU1" s="19" t="s">
        <v>1002</v>
      </c>
      <c r="CV1" s="19" t="s">
        <v>1002</v>
      </c>
      <c r="CW1" s="19" t="s">
        <v>1004</v>
      </c>
      <c r="CX1" s="20" t="s">
        <v>1056</v>
      </c>
      <c r="CY1" s="20" t="s">
        <v>1036</v>
      </c>
      <c r="CZ1" s="20" t="s">
        <v>1054</v>
      </c>
      <c r="DA1" s="20" t="s">
        <v>1057</v>
      </c>
      <c r="DB1" s="20" t="s">
        <v>1058</v>
      </c>
      <c r="DC1" s="76" t="s">
        <v>1059</v>
      </c>
      <c r="DD1" s="20" t="s">
        <v>1060</v>
      </c>
      <c r="DE1" s="79" t="s">
        <v>1061</v>
      </c>
      <c r="DF1" s="20" t="s">
        <v>1053</v>
      </c>
      <c r="DG1" s="80" t="s">
        <v>122</v>
      </c>
      <c r="DH1" s="19" t="s">
        <v>1062</v>
      </c>
      <c r="DI1" s="77" t="s">
        <v>1039</v>
      </c>
      <c r="DJ1" s="77" t="s">
        <v>1039</v>
      </c>
      <c r="DK1" s="20" t="s">
        <v>1052</v>
      </c>
      <c r="DL1" s="19" t="s">
        <v>1063</v>
      </c>
      <c r="DM1" s="76" t="s">
        <v>1064</v>
      </c>
      <c r="DN1" s="20" t="s">
        <v>1036</v>
      </c>
      <c r="DO1" s="19" t="s">
        <v>1024</v>
      </c>
      <c r="DP1" s="20" t="s">
        <v>1033</v>
      </c>
      <c r="DQ1" s="20" t="s">
        <v>116</v>
      </c>
      <c r="DR1" s="76" t="s">
        <v>1065</v>
      </c>
      <c r="DS1" s="20" t="s">
        <v>1053</v>
      </c>
      <c r="DT1" s="20" t="s">
        <v>1005</v>
      </c>
      <c r="DU1" s="20" t="s">
        <v>1066</v>
      </c>
      <c r="DV1" s="20" t="s">
        <v>123</v>
      </c>
      <c r="DW1" s="81" t="s">
        <v>1031</v>
      </c>
      <c r="DX1" s="81" t="s">
        <v>1067</v>
      </c>
      <c r="DY1" s="81" t="s">
        <v>1068</v>
      </c>
      <c r="DZ1" s="82" t="s">
        <v>124</v>
      </c>
      <c r="EA1" s="81" t="s">
        <v>1069</v>
      </c>
      <c r="EB1" s="81" t="s">
        <v>1069</v>
      </c>
      <c r="EC1" s="81" t="s">
        <v>1070</v>
      </c>
      <c r="ED1" s="81" t="s">
        <v>1036</v>
      </c>
      <c r="EE1" s="81" t="s">
        <v>1071</v>
      </c>
      <c r="EF1" s="81" t="s">
        <v>1071</v>
      </c>
      <c r="EG1" s="81" t="s">
        <v>1072</v>
      </c>
      <c r="EH1" s="81" t="s">
        <v>1072</v>
      </c>
      <c r="EI1" s="82" t="s">
        <v>1011</v>
      </c>
      <c r="EJ1" s="79" t="s">
        <v>1003</v>
      </c>
      <c r="EK1" s="20" t="s">
        <v>1073</v>
      </c>
      <c r="EL1" s="20" t="s">
        <v>1074</v>
      </c>
      <c r="EM1" s="20" t="s">
        <v>1075</v>
      </c>
      <c r="EN1" s="20" t="s">
        <v>1075</v>
      </c>
      <c r="EO1" s="20" t="s">
        <v>1075</v>
      </c>
      <c r="EP1" s="82" t="s">
        <v>1076</v>
      </c>
      <c r="EQ1" s="82" t="s">
        <v>1077</v>
      </c>
      <c r="ER1" s="82" t="s">
        <v>1078</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1079</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1080</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1081</v>
      </c>
      <c r="EB2" s="90" t="s">
        <v>1082</v>
      </c>
      <c r="EC2" s="86" t="s">
        <v>1083</v>
      </c>
      <c r="ED2" s="91" t="s">
        <v>1084</v>
      </c>
      <c r="EE2" s="92" t="s">
        <v>211</v>
      </c>
      <c r="EF2" s="92" t="s">
        <v>1085</v>
      </c>
      <c r="EG2" s="92" t="s">
        <v>1086</v>
      </c>
      <c r="EH2" s="93" t="s">
        <v>1087</v>
      </c>
      <c r="EI2" s="92" t="s">
        <v>181</v>
      </c>
      <c r="EJ2" s="92" t="s">
        <v>1080</v>
      </c>
      <c r="EK2" s="92" t="s">
        <v>1088</v>
      </c>
      <c r="EL2" s="88" t="s">
        <v>1089</v>
      </c>
      <c r="EM2" s="88" t="s">
        <v>1090</v>
      </c>
      <c r="EN2" s="88" t="s">
        <v>1091</v>
      </c>
      <c r="EO2" s="92" t="s">
        <v>1080</v>
      </c>
      <c r="EP2" s="92" t="s">
        <v>1092</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1093</v>
      </c>
      <c r="BO3" s="98" t="s">
        <v>287</v>
      </c>
      <c r="BP3" s="98" t="s">
        <v>288</v>
      </c>
      <c r="BQ3" s="98" t="s">
        <v>289</v>
      </c>
      <c r="BR3" s="94" t="s">
        <v>290</v>
      </c>
      <c r="BS3" s="98" t="s">
        <v>290</v>
      </c>
      <c r="BT3" s="98" t="s">
        <v>1094</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1095</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1096</v>
      </c>
      <c r="EB3" s="98" t="s">
        <v>1097</v>
      </c>
      <c r="EC3" t="s">
        <v>1098</v>
      </c>
      <c r="ED3" s="98" t="s">
        <v>1099</v>
      </c>
      <c r="EE3" s="23" t="s">
        <v>1100</v>
      </c>
      <c r="EF3" s="23" t="s">
        <v>1101</v>
      </c>
      <c r="EG3" t="s">
        <v>1102</v>
      </c>
      <c r="EH3" t="s">
        <v>1103</v>
      </c>
      <c r="EI3" s="23" t="s">
        <v>1104</v>
      </c>
      <c r="EJ3" s="23" t="s">
        <v>307</v>
      </c>
      <c r="EK3" s="23" t="s">
        <v>965</v>
      </c>
      <c r="EL3" s="103" t="s">
        <v>279</v>
      </c>
      <c r="EM3" s="103" t="s">
        <v>1105</v>
      </c>
      <c r="EN3" s="103" t="s">
        <v>1106</v>
      </c>
      <c r="EO3" s="103" t="s">
        <v>307</v>
      </c>
      <c r="EP3" s="101" t="s">
        <v>1107</v>
      </c>
      <c r="EQ3" s="101" t="s">
        <v>1108</v>
      </c>
      <c r="ER3" s="23" t="s">
        <v>1109</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1110</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1111</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1112</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1113</v>
      </c>
      <c r="EB4" s="98" t="s">
        <v>1114</v>
      </c>
      <c r="EC4" t="s">
        <v>1115</v>
      </c>
      <c r="ED4" s="98" t="s">
        <v>1116</v>
      </c>
      <c r="EE4" s="23" t="s">
        <v>1117</v>
      </c>
      <c r="EF4" s="23" t="s">
        <v>1118</v>
      </c>
      <c r="EG4"/>
      <c r="EH4"/>
      <c r="EI4" s="23" t="s">
        <v>1119</v>
      </c>
      <c r="EJ4" s="23" t="s">
        <v>1120</v>
      </c>
      <c r="EK4" s="23" t="s">
        <v>1121</v>
      </c>
      <c r="EL4" s="101" t="s">
        <v>386</v>
      </c>
      <c r="EM4" s="101" t="s">
        <v>1122</v>
      </c>
      <c r="EN4" s="101"/>
      <c r="EO4" s="101" t="s">
        <v>161</v>
      </c>
      <c r="EQ4" s="101" t="s">
        <v>1123</v>
      </c>
      <c r="ER4" s="23" t="s">
        <v>1124</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1125</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1126</v>
      </c>
      <c r="EC5" t="s">
        <v>1127</v>
      </c>
      <c r="ED5"/>
      <c r="EF5" s="23" t="s">
        <v>1128</v>
      </c>
      <c r="EG5"/>
      <c r="EH5"/>
      <c r="EI5"/>
      <c r="EJ5" t="s">
        <v>161</v>
      </c>
      <c r="EK5" s="23" t="s">
        <v>1129</v>
      </c>
      <c r="EL5" s="101"/>
      <c r="EM5" s="101" t="s">
        <v>1130</v>
      </c>
      <c r="EN5" s="101"/>
      <c r="EO5" s="101" t="s">
        <v>479</v>
      </c>
      <c r="EQ5" t="s">
        <v>1131</v>
      </c>
      <c r="ER5" s="23" t="s">
        <v>1132</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1133</v>
      </c>
      <c r="EG6"/>
      <c r="EH6"/>
      <c r="EJ6" s="23" t="s">
        <v>1134</v>
      </c>
      <c r="EK6" s="23" t="s">
        <v>1135</v>
      </c>
      <c r="EL6" s="101"/>
      <c r="EM6" s="101"/>
      <c r="EN6" s="101"/>
      <c r="EO6" s="101"/>
      <c r="EQ6" t="s">
        <v>1136</v>
      </c>
      <c r="ER6" s="23" t="s">
        <v>1137</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1138</v>
      </c>
      <c r="EL7" s="101"/>
      <c r="EM7" s="101"/>
      <c r="EN7" s="101"/>
      <c r="EO7" s="101"/>
      <c r="EQ7" s="101" t="s">
        <v>1139</v>
      </c>
      <c r="ER7" s="23" t="s">
        <v>1140</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1141</v>
      </c>
      <c r="EL8" s="101"/>
      <c r="EM8" s="101"/>
      <c r="EN8" s="101"/>
      <c r="EO8" s="101"/>
      <c r="EQ8" s="101" t="s">
        <v>1142</v>
      </c>
      <c r="ER8" s="23" t="s">
        <v>1143</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1144</v>
      </c>
      <c r="EG9"/>
      <c r="EH9"/>
      <c r="EK9" s="23" t="s">
        <v>1145</v>
      </c>
      <c r="EL9" s="101"/>
      <c r="EM9" s="101"/>
      <c r="EN9" s="101"/>
      <c r="EO9" s="101"/>
      <c r="EQ9" s="101" t="s">
        <v>1146</v>
      </c>
      <c r="ER9" s="23" t="s">
        <v>1147</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1148</v>
      </c>
      <c r="EL10" s="101"/>
      <c r="EM10" s="101"/>
      <c r="EN10" s="101"/>
      <c r="EO10" s="101"/>
      <c r="EQ10" s="101" t="s">
        <v>1149</v>
      </c>
      <c r="ER10" s="23" t="s">
        <v>1150</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1151</v>
      </c>
      <c r="EL11" s="101"/>
      <c r="EM11" s="101"/>
      <c r="EN11" s="101"/>
      <c r="EO11" s="101"/>
      <c r="EQ11" s="101" t="s">
        <v>1152</v>
      </c>
      <c r="ER11" s="23" t="s">
        <v>1153</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1154</v>
      </c>
      <c r="EL12" s="101"/>
      <c r="EM12" s="101"/>
      <c r="EN12" s="101"/>
      <c r="EO12" s="101"/>
      <c r="EQ12" s="101" t="s">
        <v>1155</v>
      </c>
      <c r="ER12" s="23" t="s">
        <v>1156</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1157</v>
      </c>
      <c r="EG13"/>
      <c r="EH13"/>
      <c r="EK13" s="23" t="s">
        <v>1158</v>
      </c>
      <c r="EL13" s="101"/>
      <c r="EM13" s="101"/>
      <c r="EN13" s="101"/>
      <c r="EO13" s="101"/>
      <c r="EQ13" s="101" t="s">
        <v>535</v>
      </c>
      <c r="ER13" s="23" t="s">
        <v>1159</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1160</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1161</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9765625" style="30" customWidth="1"/>
    <col min="4" max="4" width="7.09765625" style="30" bestFit="1" customWidth="1"/>
    <col min="5" max="5" width="12.09765625" style="30" customWidth="1"/>
    <col min="6" max="6" width="15" style="30" customWidth="1"/>
    <col min="7" max="7" width="30.5" style="30" bestFit="1" customWidth="1"/>
    <col min="8" max="8" width="15.09765625" style="30" customWidth="1"/>
    <col min="9" max="9" width="15.09765625" style="30" bestFit="1" customWidth="1"/>
    <col min="10" max="10" width="3.59765625" style="30" customWidth="1"/>
    <col min="11" max="16384" width="9" style="30"/>
  </cols>
  <sheetData>
    <row r="1" spans="1:9" ht="14.4">
      <c r="A1" s="30" t="s">
        <v>943</v>
      </c>
      <c r="B1" s="42" t="s">
        <v>947</v>
      </c>
      <c r="C1" s="42" t="s">
        <v>948</v>
      </c>
      <c r="D1" s="42" t="s">
        <v>949</v>
      </c>
      <c r="E1" s="42" t="s">
        <v>950</v>
      </c>
      <c r="F1" s="42" t="s">
        <v>951</v>
      </c>
      <c r="G1" s="44" t="s">
        <v>952</v>
      </c>
      <c r="H1" s="42" t="s">
        <v>953</v>
      </c>
      <c r="I1" s="44" t="s">
        <v>4</v>
      </c>
    </row>
    <row r="2" spans="1:9" ht="15">
      <c r="A2" s="31" t="s">
        <v>32</v>
      </c>
      <c r="B2" s="43" t="s">
        <v>32</v>
      </c>
      <c r="C2" s="43" t="s">
        <v>916</v>
      </c>
      <c r="D2" s="43" t="s">
        <v>957</v>
      </c>
      <c r="E2" s="43" t="s">
        <v>958</v>
      </c>
      <c r="F2" s="43" t="s">
        <v>979</v>
      </c>
      <c r="G2" s="45" t="s">
        <v>979</v>
      </c>
      <c r="H2" s="43" t="s">
        <v>982</v>
      </c>
      <c r="I2" s="45" t="s">
        <v>982</v>
      </c>
    </row>
    <row r="3" spans="1:9" ht="15">
      <c r="A3" s="31" t="s">
        <v>34</v>
      </c>
      <c r="B3" s="43" t="s">
        <v>34</v>
      </c>
      <c r="C3" s="43" t="s">
        <v>917</v>
      </c>
      <c r="D3" s="43" t="s">
        <v>957</v>
      </c>
      <c r="E3" s="43" t="s">
        <v>958</v>
      </c>
      <c r="F3" s="43" t="s">
        <v>977</v>
      </c>
      <c r="G3" s="45" t="s">
        <v>977</v>
      </c>
      <c r="H3" s="43" t="s">
        <v>978</v>
      </c>
      <c r="I3" s="45" t="s">
        <v>978</v>
      </c>
    </row>
    <row r="4" spans="1:9" ht="15">
      <c r="A4" s="31" t="s">
        <v>21</v>
      </c>
      <c r="B4" s="43" t="s">
        <v>21</v>
      </c>
      <c r="C4" s="43" t="s">
        <v>911</v>
      </c>
      <c r="D4" s="43" t="s">
        <v>957</v>
      </c>
      <c r="E4" s="43" t="s">
        <v>958</v>
      </c>
      <c r="F4" s="43" t="s">
        <v>958</v>
      </c>
      <c r="G4" s="45" t="s">
        <v>958</v>
      </c>
      <c r="H4" s="43" t="s">
        <v>979</v>
      </c>
      <c r="I4" s="45" t="s">
        <v>979</v>
      </c>
    </row>
    <row r="5" spans="1:9" ht="15">
      <c r="A5" s="31" t="s">
        <v>16</v>
      </c>
      <c r="B5" s="43" t="s">
        <v>16</v>
      </c>
      <c r="C5" s="43" t="s">
        <v>910</v>
      </c>
      <c r="D5" s="43" t="s">
        <v>957</v>
      </c>
      <c r="E5" s="43" t="s">
        <v>958</v>
      </c>
      <c r="F5" s="43" t="s">
        <v>984</v>
      </c>
      <c r="G5" s="45" t="s">
        <v>984</v>
      </c>
      <c r="H5" s="43" t="s">
        <v>985</v>
      </c>
      <c r="I5" s="45" t="s">
        <v>985</v>
      </c>
    </row>
    <row r="6" spans="1:9" ht="15">
      <c r="A6" s="31" t="s">
        <v>24</v>
      </c>
      <c r="B6" s="43" t="s">
        <v>24</v>
      </c>
      <c r="C6" s="43" t="s">
        <v>912</v>
      </c>
      <c r="D6" s="43" t="s">
        <v>957</v>
      </c>
      <c r="E6" s="43" t="s">
        <v>958</v>
      </c>
      <c r="F6" s="43" t="s">
        <v>985</v>
      </c>
      <c r="G6" s="45" t="s">
        <v>985</v>
      </c>
      <c r="H6" s="43" t="s">
        <v>987</v>
      </c>
      <c r="I6" s="45" t="s">
        <v>987</v>
      </c>
    </row>
    <row r="7" spans="1:9" ht="15">
      <c r="A7" s="31" t="s">
        <v>26</v>
      </c>
      <c r="B7" s="43" t="s">
        <v>26</v>
      </c>
      <c r="C7" s="43" t="s">
        <v>913</v>
      </c>
      <c r="D7" s="43" t="s">
        <v>957</v>
      </c>
      <c r="E7" s="43" t="s">
        <v>958</v>
      </c>
      <c r="F7" s="43" t="s">
        <v>959</v>
      </c>
      <c r="G7" s="45" t="s">
        <v>959</v>
      </c>
      <c r="H7" s="43" t="s">
        <v>960</v>
      </c>
      <c r="I7" s="45" t="s">
        <v>960</v>
      </c>
    </row>
    <row r="8" spans="1:9" ht="15">
      <c r="A8" s="31" t="s">
        <v>64</v>
      </c>
      <c r="B8" s="43" t="s">
        <v>723</v>
      </c>
      <c r="C8" s="43" t="s">
        <v>932</v>
      </c>
      <c r="D8" s="43" t="s">
        <v>957</v>
      </c>
      <c r="E8" s="43"/>
      <c r="F8" s="43" t="s">
        <v>964</v>
      </c>
      <c r="G8" s="45" t="s">
        <v>965</v>
      </c>
      <c r="H8" s="43" t="s">
        <v>974</v>
      </c>
      <c r="I8" s="45" t="s">
        <v>974</v>
      </c>
    </row>
    <row r="9" spans="1:9" ht="15">
      <c r="A9" s="46"/>
      <c r="B9" s="47" t="s">
        <v>704</v>
      </c>
      <c r="C9" s="47" t="s">
        <v>941</v>
      </c>
      <c r="D9" s="47" t="s">
        <v>954</v>
      </c>
      <c r="E9" s="47"/>
      <c r="F9" s="47" t="s">
        <v>980</v>
      </c>
      <c r="G9" s="47" t="s">
        <v>980</v>
      </c>
      <c r="H9" s="47" t="s">
        <v>956</v>
      </c>
      <c r="I9" s="47"/>
    </row>
    <row r="10" spans="1:9" ht="15">
      <c r="A10" s="31" t="s">
        <v>54</v>
      </c>
      <c r="B10" s="43" t="s">
        <v>704</v>
      </c>
      <c r="C10" s="43" t="s">
        <v>928</v>
      </c>
      <c r="D10" s="43" t="s">
        <v>957</v>
      </c>
      <c r="E10" s="43"/>
      <c r="F10" s="43" t="s">
        <v>966</v>
      </c>
      <c r="G10" s="45" t="s">
        <v>966</v>
      </c>
      <c r="H10" s="43" t="s">
        <v>967</v>
      </c>
      <c r="I10" s="45" t="s">
        <v>968</v>
      </c>
    </row>
    <row r="11" spans="1:9" ht="15">
      <c r="A11" s="46"/>
      <c r="B11" s="47" t="s">
        <v>708</v>
      </c>
      <c r="C11" s="47" t="s">
        <v>942</v>
      </c>
      <c r="D11" s="47" t="s">
        <v>954</v>
      </c>
      <c r="E11" s="47"/>
      <c r="F11" s="47" t="s">
        <v>980</v>
      </c>
      <c r="G11" s="47" t="s">
        <v>980</v>
      </c>
      <c r="H11" s="47" t="s">
        <v>956</v>
      </c>
      <c r="I11" s="47"/>
    </row>
    <row r="12" spans="1:9" ht="15">
      <c r="A12" s="31" t="s">
        <v>56</v>
      </c>
      <c r="B12" s="43" t="s">
        <v>708</v>
      </c>
      <c r="C12" s="43" t="s">
        <v>929</v>
      </c>
      <c r="D12" s="43" t="s">
        <v>957</v>
      </c>
      <c r="E12" s="43"/>
      <c r="F12" s="43" t="s">
        <v>979</v>
      </c>
      <c r="G12" s="45" t="s">
        <v>979</v>
      </c>
      <c r="H12" s="43" t="s">
        <v>988</v>
      </c>
      <c r="I12" s="45" t="s">
        <v>989</v>
      </c>
    </row>
    <row r="13" spans="1:9" ht="15">
      <c r="A13" s="46"/>
      <c r="B13" s="47" t="s">
        <v>689</v>
      </c>
      <c r="C13" s="47" t="s">
        <v>924</v>
      </c>
      <c r="D13" s="47" t="s">
        <v>957</v>
      </c>
      <c r="E13" s="47"/>
      <c r="F13" s="47" t="s">
        <v>964</v>
      </c>
      <c r="G13" s="47" t="s">
        <v>965</v>
      </c>
      <c r="H13" s="47" t="s">
        <v>965</v>
      </c>
      <c r="I13" s="47" t="s">
        <v>965</v>
      </c>
    </row>
    <row r="14" spans="1:9" ht="15">
      <c r="A14" s="31" t="s">
        <v>40</v>
      </c>
      <c r="B14" s="43" t="s">
        <v>673</v>
      </c>
      <c r="C14" s="43" t="s">
        <v>920</v>
      </c>
      <c r="D14" s="43" t="s">
        <v>957</v>
      </c>
      <c r="E14" s="43"/>
      <c r="F14" s="43" t="s">
        <v>974</v>
      </c>
      <c r="G14" s="45" t="s">
        <v>974</v>
      </c>
      <c r="H14" s="43" t="s">
        <v>975</v>
      </c>
      <c r="I14" s="45" t="s">
        <v>975</v>
      </c>
    </row>
    <row r="15" spans="1:9" ht="15">
      <c r="A15" s="46"/>
      <c r="B15" s="47" t="s">
        <v>673</v>
      </c>
      <c r="C15" s="47" t="s">
        <v>934</v>
      </c>
      <c r="D15" s="47" t="s">
        <v>954</v>
      </c>
      <c r="E15" s="47"/>
      <c r="F15" s="47" t="s">
        <v>983</v>
      </c>
      <c r="G15" s="47" t="s">
        <v>983</v>
      </c>
      <c r="H15" s="47" t="s">
        <v>956</v>
      </c>
      <c r="I15" s="47"/>
    </row>
    <row r="16" spans="1:9" ht="15">
      <c r="A16" s="31" t="s">
        <v>12</v>
      </c>
      <c r="B16" s="43" t="s">
        <v>12</v>
      </c>
      <c r="C16" s="43" t="s">
        <v>908</v>
      </c>
      <c r="D16" s="43" t="s">
        <v>957</v>
      </c>
      <c r="E16" s="43" t="s">
        <v>958</v>
      </c>
      <c r="F16" s="43" t="s">
        <v>959</v>
      </c>
      <c r="G16" s="45" t="s">
        <v>959</v>
      </c>
      <c r="H16" s="43" t="s">
        <v>962</v>
      </c>
      <c r="I16" s="45" t="s">
        <v>960</v>
      </c>
    </row>
    <row r="17" spans="1:9" ht="15">
      <c r="A17" s="46"/>
      <c r="B17" s="47" t="s">
        <v>683</v>
      </c>
      <c r="C17" s="47" t="s">
        <v>936</v>
      </c>
      <c r="D17" s="47" t="s">
        <v>954</v>
      </c>
      <c r="E17" s="47"/>
      <c r="F17" s="47" t="s">
        <v>986</v>
      </c>
      <c r="G17" s="47" t="s">
        <v>986</v>
      </c>
      <c r="H17" s="47" t="s">
        <v>956</v>
      </c>
      <c r="I17" s="47"/>
    </row>
    <row r="18" spans="1:9" ht="15">
      <c r="A18" s="31" t="s">
        <v>44</v>
      </c>
      <c r="B18" s="43" t="s">
        <v>683</v>
      </c>
      <c r="C18" s="43" t="s">
        <v>922</v>
      </c>
      <c r="D18" s="43" t="s">
        <v>957</v>
      </c>
      <c r="E18" s="43"/>
      <c r="F18" s="43" t="s">
        <v>964</v>
      </c>
      <c r="G18" s="45" t="s">
        <v>965</v>
      </c>
      <c r="H18" s="43" t="s">
        <v>979</v>
      </c>
      <c r="I18" s="45" t="s">
        <v>979</v>
      </c>
    </row>
    <row r="19" spans="1:9" ht="15">
      <c r="A19" s="31" t="s">
        <v>58</v>
      </c>
      <c r="B19" s="43" t="s">
        <v>58</v>
      </c>
      <c r="C19" s="43" t="s">
        <v>930</v>
      </c>
      <c r="D19" s="43" t="s">
        <v>957</v>
      </c>
      <c r="E19" s="43"/>
      <c r="F19" s="43" t="s">
        <v>974</v>
      </c>
      <c r="G19" s="45" t="s">
        <v>974</v>
      </c>
      <c r="H19" s="43" t="s">
        <v>975</v>
      </c>
      <c r="I19" s="45" t="s">
        <v>975</v>
      </c>
    </row>
    <row r="20" spans="1:9" ht="15">
      <c r="A20" s="31" t="s">
        <v>28</v>
      </c>
      <c r="B20" s="43" t="s">
        <v>28</v>
      </c>
      <c r="C20" s="43" t="s">
        <v>914</v>
      </c>
      <c r="D20" s="43" t="s">
        <v>957</v>
      </c>
      <c r="E20" s="43" t="s">
        <v>958</v>
      </c>
      <c r="F20" s="43" t="s">
        <v>960</v>
      </c>
      <c r="G20" s="45" t="s">
        <v>960</v>
      </c>
      <c r="H20" s="43" t="s">
        <v>981</v>
      </c>
      <c r="I20" s="45" t="s">
        <v>981</v>
      </c>
    </row>
    <row r="21" spans="1:9" ht="15">
      <c r="A21" s="31" t="s">
        <v>48</v>
      </c>
      <c r="B21" s="43" t="s">
        <v>693</v>
      </c>
      <c r="C21" s="43" t="s">
        <v>925</v>
      </c>
      <c r="D21" s="43" t="s">
        <v>957</v>
      </c>
      <c r="E21" s="43"/>
      <c r="F21" s="43" t="s">
        <v>962</v>
      </c>
      <c r="G21" s="45" t="s">
        <v>962</v>
      </c>
      <c r="H21" s="43" t="s">
        <v>963</v>
      </c>
      <c r="I21" s="45" t="s">
        <v>958</v>
      </c>
    </row>
    <row r="22" spans="1:9" ht="15">
      <c r="A22" s="46"/>
      <c r="B22" s="47" t="s">
        <v>693</v>
      </c>
      <c r="C22" s="47" t="s">
        <v>938</v>
      </c>
      <c r="D22" s="47" t="s">
        <v>954</v>
      </c>
      <c r="E22" s="47"/>
      <c r="F22" s="47" t="s">
        <v>961</v>
      </c>
      <c r="G22" s="47" t="s">
        <v>961</v>
      </c>
      <c r="H22" s="47" t="s">
        <v>956</v>
      </c>
      <c r="I22" s="47"/>
    </row>
    <row r="23" spans="1:9" ht="15">
      <c r="A23" s="31" t="s">
        <v>60</v>
      </c>
      <c r="B23" s="43" t="s">
        <v>60</v>
      </c>
      <c r="C23" s="43" t="s">
        <v>931</v>
      </c>
      <c r="D23" s="43" t="s">
        <v>957</v>
      </c>
      <c r="E23" s="43"/>
      <c r="F23" s="43" t="s">
        <v>960</v>
      </c>
      <c r="G23" s="45" t="s">
        <v>960</v>
      </c>
      <c r="H23" s="43" t="s">
        <v>981</v>
      </c>
      <c r="I23" s="45" t="s">
        <v>981</v>
      </c>
    </row>
    <row r="24" spans="1:9" ht="15">
      <c r="A24" s="31" t="s">
        <v>62</v>
      </c>
      <c r="B24" s="43" t="s">
        <v>62</v>
      </c>
      <c r="C24" s="43" t="s">
        <v>976</v>
      </c>
      <c r="D24" s="43" t="s">
        <v>957</v>
      </c>
      <c r="E24" s="43"/>
      <c r="F24" s="43" t="s">
        <v>977</v>
      </c>
      <c r="G24" s="45" t="s">
        <v>977</v>
      </c>
      <c r="H24" s="43" t="s">
        <v>978</v>
      </c>
      <c r="I24" s="45" t="s">
        <v>978</v>
      </c>
    </row>
    <row r="25" spans="1:9" ht="15">
      <c r="A25" s="31" t="s">
        <v>30</v>
      </c>
      <c r="B25" s="43" t="s">
        <v>30</v>
      </c>
      <c r="C25" s="43" t="s">
        <v>915</v>
      </c>
      <c r="D25" s="43" t="s">
        <v>957</v>
      </c>
      <c r="E25" s="43" t="s">
        <v>958</v>
      </c>
      <c r="F25" s="43" t="s">
        <v>962</v>
      </c>
      <c r="G25" s="45" t="s">
        <v>962</v>
      </c>
      <c r="H25" s="43" t="s">
        <v>958</v>
      </c>
      <c r="I25" s="45" t="s">
        <v>958</v>
      </c>
    </row>
    <row r="26" spans="1:9" ht="15">
      <c r="A26" s="31" t="s">
        <v>36</v>
      </c>
      <c r="B26" s="43" t="s">
        <v>36</v>
      </c>
      <c r="C26" s="43" t="s">
        <v>918</v>
      </c>
      <c r="D26" s="43" t="s">
        <v>957</v>
      </c>
      <c r="E26" s="43" t="s">
        <v>958</v>
      </c>
      <c r="F26" s="43" t="s">
        <v>962</v>
      </c>
      <c r="G26" s="45" t="s">
        <v>962</v>
      </c>
      <c r="H26" s="43" t="s">
        <v>958</v>
      </c>
      <c r="I26" s="45" t="s">
        <v>958</v>
      </c>
    </row>
    <row r="27" spans="1:9" ht="15">
      <c r="A27" s="31" t="s">
        <v>38</v>
      </c>
      <c r="B27" s="43" t="s">
        <v>38</v>
      </c>
      <c r="C27" s="43" t="s">
        <v>919</v>
      </c>
      <c r="D27" s="43" t="s">
        <v>957</v>
      </c>
      <c r="E27" s="43" t="s">
        <v>969</v>
      </c>
      <c r="F27" s="43" t="s">
        <v>962</v>
      </c>
      <c r="G27" s="45" t="s">
        <v>962</v>
      </c>
      <c r="H27" s="43" t="s">
        <v>958</v>
      </c>
      <c r="I27" s="45" t="s">
        <v>958</v>
      </c>
    </row>
    <row r="28" spans="1:9" ht="15">
      <c r="A28" s="31" t="s">
        <v>42</v>
      </c>
      <c r="B28" s="43" t="s">
        <v>679</v>
      </c>
      <c r="C28" s="43" t="s">
        <v>921</v>
      </c>
      <c r="D28" s="43" t="s">
        <v>957</v>
      </c>
      <c r="E28" s="43"/>
      <c r="F28" s="43" t="s">
        <v>969</v>
      </c>
      <c r="G28" s="45" t="s">
        <v>969</v>
      </c>
      <c r="H28" s="43" t="s">
        <v>970</v>
      </c>
      <c r="I28" s="45" t="s">
        <v>970</v>
      </c>
    </row>
    <row r="29" spans="1:9" ht="15">
      <c r="A29" s="48"/>
      <c r="B29" s="47" t="s">
        <v>679</v>
      </c>
      <c r="C29" s="47" t="s">
        <v>935</v>
      </c>
      <c r="D29" s="47" t="s">
        <v>954</v>
      </c>
      <c r="E29" s="47"/>
      <c r="F29" s="47" t="s">
        <v>971</v>
      </c>
      <c r="G29" s="47" t="s">
        <v>971</v>
      </c>
      <c r="H29" s="47" t="s">
        <v>956</v>
      </c>
      <c r="I29" s="47"/>
    </row>
    <row r="30" spans="1:9" ht="15">
      <c r="A30" s="31" t="s">
        <v>14</v>
      </c>
      <c r="B30" s="43" t="s">
        <v>14</v>
      </c>
      <c r="C30" s="43" t="s">
        <v>909</v>
      </c>
      <c r="D30" s="43" t="s">
        <v>957</v>
      </c>
      <c r="E30" s="43" t="s">
        <v>958</v>
      </c>
      <c r="F30" s="43" t="s">
        <v>959</v>
      </c>
      <c r="G30" s="45" t="s">
        <v>959</v>
      </c>
      <c r="H30" s="43" t="s">
        <v>960</v>
      </c>
      <c r="I30" s="45" t="s">
        <v>960</v>
      </c>
    </row>
    <row r="31" spans="1:9" ht="15">
      <c r="A31" s="31" t="s">
        <v>66</v>
      </c>
      <c r="B31" s="43" t="s">
        <v>727</v>
      </c>
      <c r="C31" s="43" t="s">
        <v>933</v>
      </c>
      <c r="D31" s="43" t="s">
        <v>957</v>
      </c>
      <c r="E31" s="43"/>
      <c r="F31" s="43" t="s">
        <v>964</v>
      </c>
      <c r="G31" s="45" t="s">
        <v>965</v>
      </c>
      <c r="H31" s="43" t="s">
        <v>979</v>
      </c>
      <c r="I31" s="45" t="s">
        <v>979</v>
      </c>
    </row>
    <row r="32" spans="1:9" ht="15">
      <c r="A32" s="31" t="s">
        <v>46</v>
      </c>
      <c r="B32" s="43" t="s">
        <v>685</v>
      </c>
      <c r="C32" s="43" t="s">
        <v>923</v>
      </c>
      <c r="D32" s="43" t="s">
        <v>957</v>
      </c>
      <c r="E32" s="43"/>
      <c r="F32" s="43" t="s">
        <v>972</v>
      </c>
      <c r="G32" s="45" t="s">
        <v>972</v>
      </c>
      <c r="H32" s="43" t="s">
        <v>973</v>
      </c>
      <c r="I32" s="45" t="s">
        <v>973</v>
      </c>
    </row>
    <row r="33" spans="1:9" ht="15">
      <c r="A33" s="48"/>
      <c r="B33" s="47" t="s">
        <v>685</v>
      </c>
      <c r="C33" s="47" t="s">
        <v>937</v>
      </c>
      <c r="D33" s="47" t="s">
        <v>954</v>
      </c>
      <c r="E33" s="47"/>
      <c r="F33" s="47" t="s">
        <v>955</v>
      </c>
      <c r="G33" s="47" t="s">
        <v>955</v>
      </c>
      <c r="H33" s="47" t="s">
        <v>956</v>
      </c>
      <c r="I33" s="47"/>
    </row>
    <row r="34" spans="1:9" ht="15">
      <c r="A34" s="31" t="s">
        <v>52</v>
      </c>
      <c r="B34" s="43" t="s">
        <v>701</v>
      </c>
      <c r="C34" s="43" t="s">
        <v>927</v>
      </c>
      <c r="D34" s="43" t="s">
        <v>957</v>
      </c>
      <c r="E34" s="43"/>
      <c r="F34" s="43" t="s">
        <v>962</v>
      </c>
      <c r="G34" s="45" t="s">
        <v>962</v>
      </c>
      <c r="H34" s="43" t="s">
        <v>963</v>
      </c>
      <c r="I34" s="45" t="s">
        <v>958</v>
      </c>
    </row>
    <row r="35" spans="1:9" ht="15">
      <c r="A35" s="48"/>
      <c r="B35" s="47" t="s">
        <v>701</v>
      </c>
      <c r="C35" s="47" t="s">
        <v>940</v>
      </c>
      <c r="D35" s="47" t="s">
        <v>954</v>
      </c>
      <c r="E35" s="47"/>
      <c r="F35" s="47" t="s">
        <v>961</v>
      </c>
      <c r="G35" s="47" t="s">
        <v>961</v>
      </c>
      <c r="H35" s="47" t="s">
        <v>956</v>
      </c>
      <c r="I35" s="47"/>
    </row>
    <row r="36" spans="1:9" ht="15">
      <c r="A36" s="31" t="s">
        <v>50</v>
      </c>
      <c r="B36" s="43" t="s">
        <v>697</v>
      </c>
      <c r="C36" s="43" t="s">
        <v>926</v>
      </c>
      <c r="D36" s="43" t="s">
        <v>957</v>
      </c>
      <c r="E36" s="43"/>
      <c r="F36" s="43" t="s">
        <v>962</v>
      </c>
      <c r="G36" s="45" t="s">
        <v>962</v>
      </c>
      <c r="H36" s="43" t="s">
        <v>963</v>
      </c>
      <c r="I36" s="45" t="s">
        <v>958</v>
      </c>
    </row>
    <row r="37" spans="1:9" ht="15">
      <c r="B37" s="43" t="s">
        <v>697</v>
      </c>
      <c r="C37" s="43" t="s">
        <v>939</v>
      </c>
      <c r="D37" s="43" t="s">
        <v>954</v>
      </c>
      <c r="E37" s="43"/>
      <c r="F37" s="43" t="s">
        <v>961</v>
      </c>
      <c r="G37" s="45" t="s">
        <v>961</v>
      </c>
      <c r="H37" s="43" t="s">
        <v>956</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CFBED49E-0240-468D-A3F3-CE20B513D4C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2025-05-09T04:56:47Z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