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C7FE9201-9AB1-4D9C-AA5C-24EA3143A9AC}" xr6:coauthVersionLast="47" xr6:coauthVersionMax="47" xr10:uidLastSave="{00000000-0000-0000-0000-000000000000}"/>
  <bookViews>
    <workbookView xWindow="-15195"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Y69" i="38" l="1"/>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Y5" i="38" s="1"/>
  <c r="MS20" i="38"/>
  <c r="MS5" i="38" s="1"/>
  <c r="MQ14" i="38"/>
  <c r="MM20" i="38"/>
  <c r="MM5" i="38" s="1"/>
  <c r="MG20" i="38"/>
  <c r="MG5" i="38" s="1"/>
  <c r="ME14" i="38"/>
  <c r="MA20" i="38"/>
  <c r="MA5" i="38" s="1"/>
  <c r="LU20" i="38"/>
  <c r="LU5" i="38" s="1"/>
  <c r="LS14" i="38"/>
  <c r="LO20" i="38"/>
  <c r="LO5" i="38" s="1"/>
  <c r="LI20" i="38"/>
  <c r="LI5" i="38" s="1"/>
  <c r="LG14" i="38"/>
  <c r="LC20" i="38"/>
  <c r="LC5" i="38" s="1"/>
  <c r="KW20" i="38"/>
  <c r="KW5" i="38" s="1"/>
  <c r="KU14" i="38"/>
  <c r="KQ20" i="38"/>
  <c r="KQ5" i="38" s="1"/>
  <c r="KK20" i="38"/>
  <c r="KK5" i="38" s="1"/>
  <c r="KI14" i="38"/>
  <c r="KE20" i="38"/>
  <c r="KE5" i="38" s="1"/>
  <c r="JY20" i="38"/>
  <c r="JY5" i="38" s="1"/>
  <c r="JW14" i="38"/>
  <c r="JS20" i="38"/>
  <c r="JS5" i="38" s="1"/>
  <c r="JM20" i="38"/>
  <c r="JM5" i="38" s="1"/>
  <c r="JK14" i="38"/>
  <c r="JG20" i="38"/>
  <c r="JG5" i="38" s="1"/>
  <c r="JA20" i="38"/>
  <c r="JA5" i="38" s="1"/>
  <c r="IY14" i="38"/>
  <c r="IU20" i="38"/>
  <c r="IU5" i="38" s="1"/>
  <c r="IO20" i="38"/>
  <c r="IO5" i="38" s="1"/>
  <c r="IM14" i="38"/>
  <c r="II20" i="38"/>
  <c r="II5" i="38" s="1"/>
  <c r="IC20" i="38"/>
  <c r="IC5" i="38" s="1"/>
  <c r="IA14" i="38"/>
  <c r="HW20" i="38"/>
  <c r="HW5" i="38" s="1"/>
  <c r="HQ20" i="38"/>
  <c r="HQ5" i="38" s="1"/>
  <c r="HO14" i="38"/>
  <c r="HK20" i="38"/>
  <c r="HK5" i="38" s="1"/>
  <c r="HE20" i="38"/>
  <c r="HE5" i="38" s="1"/>
  <c r="HC14" i="38"/>
  <c r="GY20" i="38"/>
  <c r="GY5" i="38" s="1"/>
  <c r="GS20" i="38"/>
  <c r="GS5" i="38" s="1"/>
  <c r="GQ14" i="38"/>
  <c r="GM20" i="38"/>
  <c r="GM5" i="38" s="1"/>
  <c r="GG20" i="38"/>
  <c r="GG5" i="38" s="1"/>
  <c r="GE14" i="38"/>
  <c r="GA20" i="38"/>
  <c r="GA5" i="38" s="1"/>
  <c r="FU20" i="38"/>
  <c r="FU5" i="38" s="1"/>
  <c r="FS14" i="38"/>
  <c r="FO20" i="38"/>
  <c r="FO5" i="38" s="1"/>
  <c r="FI20" i="38"/>
  <c r="FI5" i="38" s="1"/>
  <c r="FG14" i="38"/>
  <c r="FC20" i="38"/>
  <c r="FC5" i="38" s="1"/>
  <c r="EW20" i="38"/>
  <c r="EW5" i="38" s="1"/>
  <c r="EU14" i="38"/>
  <c r="EQ20" i="38"/>
  <c r="EQ5" i="38" s="1"/>
  <c r="EK20" i="38"/>
  <c r="EK5" i="38" s="1"/>
  <c r="EI14" i="38"/>
  <c r="EE20" i="38"/>
  <c r="EE5" i="38" s="1"/>
  <c r="DY20" i="38"/>
  <c r="DY5" i="38" s="1"/>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KH20" i="38" s="1"/>
  <c r="KH5" i="38" s="1"/>
  <c r="JQ20" i="38"/>
  <c r="JE20" i="38"/>
  <c r="JJ20" i="38" s="1"/>
  <c r="JJ5" i="38" s="1"/>
  <c r="IS20" i="38"/>
  <c r="IX20" i="38" s="1"/>
  <c r="IX5" i="38" s="1"/>
  <c r="IG20" i="38"/>
  <c r="IL20" i="38" s="1"/>
  <c r="IL5" i="38" s="1"/>
  <c r="HU20" i="38"/>
  <c r="HI20" i="38"/>
  <c r="GW20" i="38"/>
  <c r="GK20" i="38"/>
  <c r="FY20" i="38"/>
  <c r="FM20" i="38"/>
  <c r="FA20" i="38"/>
  <c r="EO20" i="38"/>
  <c r="ET20" i="38" s="1"/>
  <c r="ET5" i="38" s="1"/>
  <c r="EC20" i="38"/>
  <c r="DQ20" i="38"/>
  <c r="DV20" i="38" s="1"/>
  <c r="MQ20" i="38"/>
  <c r="MV20" i="38" s="1"/>
  <c r="MV5" i="38" s="1"/>
  <c r="ME20" i="38"/>
  <c r="MJ20" i="38" s="1"/>
  <c r="MJ5" i="38" s="1"/>
  <c r="LS20" i="38"/>
  <c r="LG20" i="38"/>
  <c r="KU20" i="38"/>
  <c r="KI20" i="38"/>
  <c r="JW20" i="38"/>
  <c r="KB20" i="38" s="1"/>
  <c r="KB5" i="38" s="1"/>
  <c r="JK20" i="38"/>
  <c r="JP20" i="38" s="1"/>
  <c r="JP5" i="38" s="1"/>
  <c r="IY20" i="38"/>
  <c r="IM20" i="38"/>
  <c r="IR20" i="38" s="1"/>
  <c r="IR5" i="38" s="1"/>
  <c r="IA20" i="38"/>
  <c r="IF20" i="38" s="1"/>
  <c r="IF5" i="38" s="1"/>
  <c r="HO20" i="38"/>
  <c r="HT20" i="38" s="1"/>
  <c r="HT5" i="38" s="1"/>
  <c r="HC20" i="38"/>
  <c r="HH20" i="38" s="1"/>
  <c r="HH5" i="38" s="1"/>
  <c r="GQ20" i="38"/>
  <c r="GV20" i="38" s="1"/>
  <c r="GV5" i="38" s="1"/>
  <c r="GE20" i="38"/>
  <c r="FS20" i="38"/>
  <c r="FG20" i="38"/>
  <c r="EU20" i="38"/>
  <c r="DW20" i="38"/>
  <c r="EI20" i="38"/>
  <c r="EN20" i="38" s="1"/>
  <c r="EN5" i="38" s="1"/>
  <c r="DK20" i="38"/>
  <c r="CS20" i="38"/>
  <c r="CX20" i="38" s="1"/>
  <c r="CY20" i="38"/>
  <c r="CG20" i="38"/>
  <c r="CL20" i="38" s="1"/>
  <c r="CM20" i="38"/>
  <c r="CR20" i="38" s="1"/>
  <c r="AT20" i="38"/>
  <c r="AZ20" i="38"/>
  <c r="BU20" i="38"/>
  <c r="CA20" i="38"/>
  <c r="CD20" i="38" s="1"/>
  <c r="BO20" i="38"/>
  <c r="BI20" i="38"/>
  <c r="BL20" i="38" s="1"/>
  <c r="BC20" i="38"/>
  <c r="BA20" i="38"/>
  <c r="AR20" i="38"/>
  <c r="LX20" i="38"/>
  <c r="LX5" i="38" s="1"/>
  <c r="LL20" i="38"/>
  <c r="LL5" i="38" s="1"/>
  <c r="KZ20" i="38"/>
  <c r="KZ5" i="38" s="1"/>
  <c r="KN20" i="38"/>
  <c r="KN5" i="38" s="1"/>
  <c r="JD20" i="38"/>
  <c r="JD5" i="38" s="1"/>
  <c r="FX20" i="38"/>
  <c r="FX5" i="38" s="1"/>
  <c r="FL20" i="38"/>
  <c r="FL5" i="38" s="1"/>
  <c r="EZ20" i="38"/>
  <c r="EZ5" i="38" s="1"/>
  <c r="EB20" i="38"/>
  <c r="EB5" i="38" s="1"/>
  <c r="DP20" i="38"/>
  <c r="MP20" i="38"/>
  <c r="MP5" i="38" s="1"/>
  <c r="MD20" i="38"/>
  <c r="MD5" i="38" s="1"/>
  <c r="LR20" i="38"/>
  <c r="LR5" i="38" s="1"/>
  <c r="LF20" i="38"/>
  <c r="LF5" i="38" s="1"/>
  <c r="KT20" i="38"/>
  <c r="KT5" i="38" s="1"/>
  <c r="JV20" i="38"/>
  <c r="JV5" i="38" s="1"/>
  <c r="HZ20" i="38"/>
  <c r="HZ5" i="38" s="1"/>
  <c r="HN20" i="38"/>
  <c r="HN5" i="38" s="1"/>
  <c r="HB20" i="38"/>
  <c r="HB5" i="38" s="1"/>
  <c r="GP20" i="38"/>
  <c r="GP5" i="38" s="1"/>
  <c r="GD20" i="38"/>
  <c r="GD5" i="38" s="1"/>
  <c r="FR20" i="38"/>
  <c r="FR5" i="38" s="1"/>
  <c r="FF20" i="38"/>
  <c r="FF5" i="38" s="1"/>
  <c r="EH20" i="38"/>
  <c r="EH5" i="38" s="1"/>
  <c r="DJ20" i="38"/>
  <c r="BZ20" i="38"/>
  <c r="NB20" i="38"/>
  <c r="NB5" i="38" s="1"/>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L5" i="38" s="1"/>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D5" i="38" s="1"/>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O20" i="38"/>
  <c r="DR20" i="38"/>
  <c r="DL20" i="38"/>
  <c r="BT20" i="38"/>
  <c r="CF20" i="38"/>
  <c r="BJ20" i="38"/>
  <c r="BD20" i="38"/>
  <c r="CX5" i="38"/>
  <c r="DV5" i="38"/>
  <c r="DP5" i="38"/>
  <c r="GJ20" i="38"/>
  <c r="GJ5" i="38" s="1"/>
  <c r="DB20" i="38"/>
  <c r="DD20" i="38"/>
  <c r="BH20" i="38"/>
  <c r="AV20" i="38"/>
  <c r="AV5" i="38" s="1"/>
  <c r="CP5" i="38" l="1"/>
  <c r="AZ5" i="38"/>
  <c r="BU5" i="38"/>
  <c r="T9" i="38"/>
  <c r="AT5" i="38"/>
  <c r="CJ5" i="38"/>
  <c r="CS5" i="38"/>
  <c r="CG5" i="38"/>
  <c r="CV5" i="38"/>
  <c r="DN5" i="38"/>
  <c r="DT5" i="38"/>
  <c r="O5" i="38"/>
  <c r="O7" i="38" s="1"/>
  <c r="O9" i="38"/>
  <c r="S9" i="38"/>
  <c r="AM9" i="38"/>
  <c r="AM11" i="38" s="1"/>
  <c r="AK9" i="38"/>
  <c r="AI9" i="38"/>
  <c r="AI12" i="38" s="1"/>
  <c r="AI10" i="38" s="1"/>
  <c r="AG9" i="38"/>
  <c r="AE9" i="38"/>
  <c r="AC9" i="38"/>
  <c r="AC11" i="38" s="1"/>
  <c r="AA9" i="38"/>
  <c r="Y9" i="38"/>
  <c r="W9" i="38"/>
  <c r="W11" i="38" s="1"/>
  <c r="U9" i="38"/>
  <c r="U12" i="38" s="1"/>
  <c r="U10" i="38" s="1"/>
  <c r="AN5" i="38"/>
  <c r="AL5" i="38"/>
  <c r="AJ5" i="38"/>
  <c r="AJ8" i="38" s="1"/>
  <c r="AJ6" i="38" s="1"/>
  <c r="AH5" i="38"/>
  <c r="AF5" i="38"/>
  <c r="AF7" i="38" s="1"/>
  <c r="AD5" i="38"/>
  <c r="AB5" i="38"/>
  <c r="AM5" i="38"/>
  <c r="AM8" i="38" s="1"/>
  <c r="AM6" i="38" s="1"/>
  <c r="AK5" i="38"/>
  <c r="AK7" i="38" s="1"/>
  <c r="AI5" i="38"/>
  <c r="AG5" i="38"/>
  <c r="AE5" i="38"/>
  <c r="AE8" i="38" s="1"/>
  <c r="AE6" i="38" s="1"/>
  <c r="AC5" i="38"/>
  <c r="AA5" i="38"/>
  <c r="AA7" i="38" s="1"/>
  <c r="Y5" i="38"/>
  <c r="W5" i="38"/>
  <c r="V5" i="38"/>
  <c r="V8" i="38" s="1"/>
  <c r="V6" i="38" s="1"/>
  <c r="R9" i="38"/>
  <c r="R12" i="38" s="1"/>
  <c r="R10" i="38" s="1"/>
  <c r="Q9" i="38"/>
  <c r="P9" i="38"/>
  <c r="P12" i="38" s="1"/>
  <c r="P10" i="38" s="1"/>
  <c r="P5" i="38"/>
  <c r="P8" i="38" s="1"/>
  <c r="P6" i="38" s="1"/>
  <c r="DK5" i="38"/>
  <c r="T5" i="38"/>
  <c r="S5" i="38"/>
  <c r="AN9" i="38"/>
  <c r="AL9" i="38"/>
  <c r="AJ9" i="38"/>
  <c r="AJ11" i="38" s="1"/>
  <c r="AH9" i="38"/>
  <c r="AH12" i="38" s="1"/>
  <c r="AH10" i="38" s="1"/>
  <c r="AF9" i="38"/>
  <c r="AD9" i="38"/>
  <c r="AB9" i="38"/>
  <c r="AB12" i="38" s="1"/>
  <c r="AB10" i="38" s="1"/>
  <c r="Z9" i="38"/>
  <c r="X9" i="38"/>
  <c r="V9" i="38"/>
  <c r="V12" i="38" s="1"/>
  <c r="V10" i="38" s="1"/>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X5" i="38" s="1"/>
  <c r="X8" i="38" s="1"/>
  <c r="X6" i="38" s="1"/>
  <c r="DW5" i="38"/>
  <c r="U5" i="38" s="1"/>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Z5" i="38" s="1"/>
  <c r="Z8" i="38" s="1"/>
  <c r="Z6" i="38" s="1"/>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FP5" i="38"/>
  <c r="GH5" i="38"/>
  <c r="HF5" i="38"/>
  <c r="IJ5" i="38"/>
  <c r="JB5" i="38"/>
  <c r="KF5" i="38"/>
  <c r="MB5" i="38"/>
  <c r="LY5" i="38"/>
  <c r="LA5" i="38"/>
  <c r="KC5" i="38"/>
  <c r="JE5" i="38"/>
  <c r="AF11" i="38" s="1"/>
  <c r="IG5" i="38"/>
  <c r="GK5" i="38"/>
  <c r="LG5" i="38"/>
  <c r="KI5" i="38"/>
  <c r="AI7" i="38" s="1"/>
  <c r="JK5" i="38"/>
  <c r="AG8" i="38" s="1"/>
  <c r="AG6" i="38" s="1"/>
  <c r="IM5" i="38"/>
  <c r="AE7" i="38" s="1"/>
  <c r="HO5" i="38"/>
  <c r="AC7" i="38" s="1"/>
  <c r="EU5" i="38"/>
  <c r="W7" i="38" s="1"/>
  <c r="ER5" i="38"/>
  <c r="FJ5" i="38"/>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CY5" i="38"/>
  <c r="CM5" i="38"/>
  <c r="CA5" i="38"/>
  <c r="Q5" i="38" s="1"/>
  <c r="BO5" i="38"/>
  <c r="AW5" i="38"/>
  <c r="N11" i="38" s="1"/>
  <c r="BC5" i="38"/>
  <c r="AQ5" i="38"/>
  <c r="N5" i="38" s="1"/>
  <c r="AK11" i="38"/>
  <c r="AI11" i="38"/>
  <c r="S8" i="38"/>
  <c r="S6" i="38" s="1"/>
  <c r="AN8" i="38"/>
  <c r="AN6" i="38" s="1"/>
  <c r="AD8" i="38"/>
  <c r="AD6" i="38" s="1"/>
  <c r="AB8" i="38"/>
  <c r="AB6" i="38" s="1"/>
  <c r="Z12" i="38"/>
  <c r="Z10" i="38" s="1"/>
  <c r="T8" i="38"/>
  <c r="T6" i="38" s="1"/>
  <c r="AL12" i="38"/>
  <c r="AL10" i="38" s="1"/>
  <c r="AG12" i="38"/>
  <c r="AG10" i="38" s="1"/>
  <c r="Y12" i="38"/>
  <c r="Y10" i="38" s="1"/>
  <c r="X12" i="38"/>
  <c r="X10" i="38" s="1"/>
  <c r="W12" i="38"/>
  <c r="W10" i="38" s="1"/>
  <c r="T12" i="38"/>
  <c r="T10" i="38" s="1"/>
  <c r="AC8" i="38"/>
  <c r="AC6" i="38" s="1"/>
  <c r="W8" i="38"/>
  <c r="W6" i="38" s="1"/>
  <c r="AN12" i="38"/>
  <c r="AN10" i="38" s="1"/>
  <c r="AL8" i="38"/>
  <c r="AL6" i="38" s="1"/>
  <c r="AH8" i="38"/>
  <c r="AH6" i="38" s="1"/>
  <c r="Y8" i="38"/>
  <c r="Y6" i="38" s="1"/>
  <c r="AG11" i="38"/>
  <c r="T7" i="38"/>
  <c r="X11" i="38"/>
  <c r="AB7" i="38"/>
  <c r="AD7" i="38"/>
  <c r="Y11" i="38"/>
  <c r="AE11" i="38"/>
  <c r="AH7" i="38"/>
  <c r="V11" i="38"/>
  <c r="AL7" i="38"/>
  <c r="AE12" i="38"/>
  <c r="AE10" i="38" s="1"/>
  <c r="Y7" i="38"/>
  <c r="AM7" i="38"/>
  <c r="AL11" i="38"/>
  <c r="T11" i="38"/>
  <c r="AN7" i="38"/>
  <c r="AF12" i="38"/>
  <c r="AF10" i="38" s="1"/>
  <c r="AK12" i="38"/>
  <c r="AK10" i="38" s="1"/>
  <c r="AD12" i="38"/>
  <c r="AD10" i="38" s="1"/>
  <c r="AI8" i="38"/>
  <c r="AI6" i="38" s="1"/>
  <c r="S11" i="38"/>
  <c r="Q11" i="38"/>
  <c r="Q12" i="38"/>
  <c r="Q10" i="38" s="1"/>
  <c r="AA8" i="38"/>
  <c r="AA6" i="38" s="1"/>
  <c r="U8" i="38" l="1"/>
  <c r="U6" i="38" s="1"/>
  <c r="U7" i="38"/>
  <c r="U11" i="38"/>
  <c r="DB5" i="38"/>
  <c r="AJ12" i="38"/>
  <c r="AJ10" i="38" s="1"/>
  <c r="AK8" i="38"/>
  <c r="AK6" i="38" s="1"/>
  <c r="Z7" i="38"/>
  <c r="R5" i="38"/>
  <c r="R7" i="38" s="1"/>
  <c r="AD11" i="38"/>
  <c r="V7" i="38"/>
  <c r="AB11" i="38"/>
  <c r="AC12" i="38"/>
  <c r="AC10" i="38" s="1"/>
  <c r="AM12" i="38"/>
  <c r="AM10" i="38" s="1"/>
  <c r="R11" i="38"/>
  <c r="Q7" i="38"/>
  <c r="AH11" i="38"/>
  <c r="X7" i="38"/>
  <c r="AF8" i="38"/>
  <c r="AF6" i="38" s="1"/>
  <c r="Q8" i="38"/>
  <c r="Q6" i="38" s="1"/>
  <c r="S7" i="38"/>
  <c r="Z11" i="38"/>
  <c r="BF5" i="38"/>
  <c r="AG7" i="38"/>
  <c r="BX5" i="38"/>
  <c r="P11" i="38" s="1"/>
  <c r="BR5" i="38"/>
  <c r="P7" i="38" s="1"/>
  <c r="O12" i="38"/>
  <c r="O10" i="38" s="1"/>
  <c r="O8" i="38"/>
  <c r="O6" i="38" s="1"/>
  <c r="N12" i="38"/>
  <c r="N10" i="38" s="1"/>
  <c r="N7" i="38"/>
  <c r="N8" i="38"/>
  <c r="N6" i="38" s="1"/>
  <c r="AA12" i="38"/>
  <c r="AA10" i="38" s="1"/>
  <c r="AA11" i="38"/>
  <c r="R8" i="38" l="1"/>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<sst xmlns="http://schemas.openxmlformats.org/spreadsheetml/2006/main" count="2948" uniqueCount="1237">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</sst>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101" width="7.09765625" style="7" hidden="1" customWidth="1"/>
    <col min="102" max="102" width="7" style="7" hidden="1" customWidth="1"/>
    <col min="103" max="366" width="7.097656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9.6">
      <c r="B4" s="43"/>
      <c r="C4" s="43"/>
      <c r="D4" s="43"/>
      <c r="E4" s="43"/>
      <c r="F4" s="43"/>
      <c r="G4" s="160" t="s">
        <v>87</v>
      </c>
      <c r="H4" s="160"/>
      <c r="I4" s="160"/>
      <c r="J4" s="160"/>
      <c r="K4" s="160"/>
      <c r="L4" s="160"/>
      <c r="M4" s="160"/>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80" t="s">
        <v>88</v>
      </c>
      <c r="H5" s="180"/>
      <c r="I5" s="180"/>
      <c r="J5" s="188" t="s">
        <v>89</v>
      </c>
      <c r="K5" s="189"/>
      <c r="L5" s="189"/>
      <c r="M5" s="190"/>
      <c r="N5" s="112">
        <f>IF(COUNT(AR20:AR70)&gt;0,AQ5,"")</f>
        <v>17</v>
      </c>
      <c r="O5" s="45" t="str">
        <f>IF(COUNT(BD20:BD70)&gt;0,BC5,"")</f>
        <v/>
      </c>
      <c r="P5" s="45" t="str">
        <f>IF(COUNT(BP20:BP70)&gt;0,BO5,"")</f>
        <v/>
      </c>
      <c r="Q5" s="45">
        <f>IF(COUNT(CB20:CB70)&gt;0,CA5,"")</f>
        <v>17</v>
      </c>
      <c r="R5" s="45">
        <f>IF(COUNT(CN20:CN70)&gt;0,CM5,"")</f>
        <v>17</v>
      </c>
      <c r="S5" s="45" t="str">
        <f>IF(COUNT(CZ20:CZ70)&gt;0,CY5,"")</f>
        <v/>
      </c>
      <c r="T5" s="45" t="str">
        <f>IF(COUNT(DL20:DL70)&gt;0,DK5,"")</f>
        <v/>
      </c>
      <c r="U5" s="45">
        <f>IF(COUNT(DX20:DX70)&gt;0,DW5,"")</f>
        <v>17</v>
      </c>
      <c r="V5" s="45" t="str">
        <f>IF(COUNT(EJ20:EJ70)&gt;0,EI5,"")</f>
        <v/>
      </c>
      <c r="W5" s="45" t="str">
        <f>IF(COUNT(EV20:EV70)&gt;0,EU5,"")</f>
        <v/>
      </c>
      <c r="X5" s="45">
        <f>IF(COUNT(FH20:FH70)&gt;0,FG5,"")</f>
        <v>17</v>
      </c>
      <c r="Y5" s="45" t="str">
        <f>IF(COUNT(FT20:FT70)&gt;0,FS5,"")</f>
        <v/>
      </c>
      <c r="Z5" s="45">
        <f>IF(COUNT(GF20:GF70)&gt;0,GE5,"")</f>
        <v>1</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54">
        <f>SUM(AR20:AR70)</f>
        <v>17</v>
      </c>
      <c r="AR5" s="155"/>
      <c r="AS5" s="102">
        <f>MAX(AS20:AS70)</f>
        <v>0</v>
      </c>
      <c r="AT5" s="154">
        <f>SUM(AU20:AU70)</f>
        <v>0</v>
      </c>
      <c r="AU5" s="155"/>
      <c r="AV5" s="102" t="str">
        <f>IF(COUNTIF(AV20:AV70,"有")&gt;0,"有","無")</f>
        <v>無</v>
      </c>
      <c r="AW5" s="154">
        <f>SUM(AX20:AX70)</f>
        <v>0</v>
      </c>
      <c r="AX5" s="155"/>
      <c r="AY5" s="102">
        <f>MAX(AY20:AY70)</f>
        <v>0</v>
      </c>
      <c r="AZ5" s="154">
        <f>SUM(BA20:BA70)</f>
        <v>0</v>
      </c>
      <c r="BA5" s="155"/>
      <c r="BB5" s="102" t="str">
        <f>IF(COUNTIF(BB20:BB70,"有")&gt;0,"有","無")</f>
        <v>無</v>
      </c>
      <c r="BC5" s="154">
        <f>SUM(BD20:BD70)</f>
        <v>0</v>
      </c>
      <c r="BD5" s="155"/>
      <c r="BE5" s="102">
        <f>MAX(BE20:BE70)</f>
        <v>0</v>
      </c>
      <c r="BF5" s="154">
        <f>SUM(BG20:BG70)</f>
        <v>0</v>
      </c>
      <c r="BG5" s="155"/>
      <c r="BH5" s="102" t="str">
        <f>IF(COUNTIF(BH20:BH70,"有")&gt;0,"有","無")</f>
        <v>無</v>
      </c>
      <c r="BI5" s="154">
        <f>SUM(BJ20:BJ70)</f>
        <v>0</v>
      </c>
      <c r="BJ5" s="155"/>
      <c r="BK5" s="102">
        <f>MAX(BK20:BK70)</f>
        <v>0</v>
      </c>
      <c r="BL5" s="154">
        <f>SUM(BM20:BM70)</f>
        <v>0</v>
      </c>
      <c r="BM5" s="155"/>
      <c r="BN5" s="102" t="str">
        <f>IF(COUNTIF(BN20:BN70,"有")&gt;0,"有","無")</f>
        <v>無</v>
      </c>
      <c r="BO5" s="154">
        <f>SUM(BP20:BP70)</f>
        <v>0</v>
      </c>
      <c r="BP5" s="155"/>
      <c r="BQ5" s="102">
        <f>MAX(BQ20:BQ70)</f>
        <v>0</v>
      </c>
      <c r="BR5" s="154">
        <f>SUM(BS20:BS70)</f>
        <v>0</v>
      </c>
      <c r="BS5" s="155"/>
      <c r="BT5" s="102" t="str">
        <f>IF(COUNTIF(BT20:BT70,"有")&gt;0,"有","無")</f>
        <v>無</v>
      </c>
      <c r="BU5" s="154">
        <f>SUM(BV20:BV70)</f>
        <v>0</v>
      </c>
      <c r="BV5" s="155"/>
      <c r="BW5" s="102">
        <f>MAX(BW20:BW70)</f>
        <v>0</v>
      </c>
      <c r="BX5" s="154">
        <f>SUM(BY20:BY70)</f>
        <v>0</v>
      </c>
      <c r="BY5" s="155"/>
      <c r="BZ5" s="102" t="str">
        <f>IF(COUNTIF(BZ20:BZ70,"有")&gt;0,"有","無")</f>
        <v>無</v>
      </c>
      <c r="CA5" s="154">
        <f>SUM(CB20:CB70)</f>
        <v>17</v>
      </c>
      <c r="CB5" s="155"/>
      <c r="CC5" s="102">
        <f>MAX(CC20:CC70)</f>
        <v>0</v>
      </c>
      <c r="CD5" s="154">
        <f>SUM(CE20:CE70)</f>
        <v>0</v>
      </c>
      <c r="CE5" s="155"/>
      <c r="CF5" s="102" t="str">
        <f>IF(COUNTIF(CF20:CF70,"有")&gt;0,"有","無")</f>
        <v>無</v>
      </c>
      <c r="CG5" s="154">
        <f>SUM(CH20:CH70)</f>
        <v>0</v>
      </c>
      <c r="CH5" s="155"/>
      <c r="CI5" s="102">
        <f>MAX(CI20:CI70)</f>
        <v>0</v>
      </c>
      <c r="CJ5" s="154">
        <f>SUM(CK20:CK70)</f>
        <v>0</v>
      </c>
      <c r="CK5" s="155"/>
      <c r="CL5" s="102" t="str">
        <f>IF(COUNTIF(CL20:CL70,"有")&gt;0,"有","無")</f>
        <v>無</v>
      </c>
      <c r="CM5" s="154">
        <f>SUM(CN20:CN70)</f>
        <v>17</v>
      </c>
      <c r="CN5" s="155"/>
      <c r="CO5" s="102">
        <f>MAX(CO20:CO70)</f>
        <v>0</v>
      </c>
      <c r="CP5" s="154">
        <f>SUM(CQ20:CQ70)</f>
        <v>0</v>
      </c>
      <c r="CQ5" s="155"/>
      <c r="CR5" s="102" t="str">
        <f>IF(COUNTIF(CR20:CR70,"有")&gt;0,"有","無")</f>
        <v>無</v>
      </c>
      <c r="CS5" s="154">
        <f>SUM(CT20:CT70)</f>
        <v>0</v>
      </c>
      <c r="CT5" s="155"/>
      <c r="CU5" s="102">
        <f>MAX(CU20:CU70)</f>
        <v>0</v>
      </c>
      <c r="CV5" s="154">
        <f>SUM(CW20:CW70)</f>
        <v>0</v>
      </c>
      <c r="CW5" s="155"/>
      <c r="CX5" s="102" t="str">
        <f>IF(COUNTIF(CX20:CX70,"有")&gt;0,"有","無")</f>
        <v>無</v>
      </c>
      <c r="CY5" s="154">
        <f>SUM(CZ20:CZ70)</f>
        <v>0</v>
      </c>
      <c r="CZ5" s="155"/>
      <c r="DA5" s="102">
        <f>MAX(DA20:DA70)</f>
        <v>0</v>
      </c>
      <c r="DB5" s="154">
        <f>SUM(DC20:DC70)</f>
        <v>0</v>
      </c>
      <c r="DC5" s="155"/>
      <c r="DD5" s="102" t="str">
        <f>IF(COUNTIF(DD20:DD70,"有")&gt;0,"有","無")</f>
        <v>無</v>
      </c>
      <c r="DE5" s="154">
        <f>SUM(DF20:DF70)</f>
        <v>0</v>
      </c>
      <c r="DF5" s="155"/>
      <c r="DG5" s="102">
        <f>MAX(DG20:DG70)</f>
        <v>0</v>
      </c>
      <c r="DH5" s="154">
        <f>SUM(DI20:DI70)</f>
        <v>0</v>
      </c>
      <c r="DI5" s="155"/>
      <c r="DJ5" s="102" t="str">
        <f>IF(COUNTIF(DJ20:DJ70,"有")&gt;0,"有","無")</f>
        <v>無</v>
      </c>
      <c r="DK5" s="154">
        <f>SUM(DL20:DL70)</f>
        <v>0</v>
      </c>
      <c r="DL5" s="155"/>
      <c r="DM5" s="102">
        <f>MAX(DM20:DM70)</f>
        <v>0</v>
      </c>
      <c r="DN5" s="154">
        <f>SUM(DO20:DO70)</f>
        <v>0</v>
      </c>
      <c r="DO5" s="155"/>
      <c r="DP5" s="102" t="str">
        <f>IF(COUNTIF(DP20:DP70,"有")&gt;0,"有","無")</f>
        <v>無</v>
      </c>
      <c r="DQ5" s="154">
        <f>SUM(DR20:DR70)</f>
        <v>0</v>
      </c>
      <c r="DR5" s="155"/>
      <c r="DS5" s="102">
        <f>MAX(DS20:DS70)</f>
        <v>0</v>
      </c>
      <c r="DT5" s="154">
        <f>SUM(DU20:DU70)</f>
        <v>0</v>
      </c>
      <c r="DU5" s="155"/>
      <c r="DV5" s="102" t="str">
        <f>IF(COUNTIF(DV20:DV69,"有")&gt;0,"有","無")</f>
        <v>無</v>
      </c>
      <c r="DW5" s="154">
        <f>SUM(DX20:DX70)</f>
        <v>17</v>
      </c>
      <c r="DX5" s="155"/>
      <c r="DY5" s="102">
        <f>MAX(DY20:DY70)</f>
        <v>2.0000000000000001E-4</v>
      </c>
      <c r="DZ5" s="154">
        <f>SUM(EA20:EA70)</f>
        <v>0</v>
      </c>
      <c r="EA5" s="155"/>
      <c r="EB5" s="102" t="str">
        <f>IF(COUNTIF(EB20:EB70,"有")&gt;0,"有","無")</f>
        <v>無</v>
      </c>
      <c r="EC5" s="154">
        <f>SUM(ED20:ED70)</f>
        <v>0</v>
      </c>
      <c r="ED5" s="155"/>
      <c r="EE5" s="102">
        <f>MAX(EE20:EE70)</f>
        <v>0</v>
      </c>
      <c r="EF5" s="154">
        <f>SUM(EG20:EG70)</f>
        <v>0</v>
      </c>
      <c r="EG5" s="155"/>
      <c r="EH5" s="102" t="str">
        <f>IF(COUNTIF(EH20:EH70,"有")&gt;0,"有","無")</f>
        <v>無</v>
      </c>
      <c r="EI5" s="154">
        <f>SUM(EJ20:EJ70)</f>
        <v>0</v>
      </c>
      <c r="EJ5" s="155"/>
      <c r="EK5" s="102">
        <f>MAX(EK20:EK70)</f>
        <v>0</v>
      </c>
      <c r="EL5" s="154">
        <f>SUM(EM20:EM70)</f>
        <v>0</v>
      </c>
      <c r="EM5" s="155"/>
      <c r="EN5" s="102" t="str">
        <f>IF(COUNTIF(EN20:EN70,"有")&gt;0,"有","無")</f>
        <v>無</v>
      </c>
      <c r="EO5" s="154">
        <f>SUM(EP20:EP70)</f>
        <v>0</v>
      </c>
      <c r="EP5" s="155"/>
      <c r="EQ5" s="102">
        <f>MAX(EQ20:EQ70)</f>
        <v>0</v>
      </c>
      <c r="ER5" s="154">
        <f>SUM(ES20:ES70)</f>
        <v>0</v>
      </c>
      <c r="ES5" s="155"/>
      <c r="ET5" s="102" t="str">
        <f>IF(COUNTIF(ET20:ET70,"有")&gt;0,"有","無")</f>
        <v>無</v>
      </c>
      <c r="EU5" s="154">
        <f>SUM(EV20:EV70)</f>
        <v>0</v>
      </c>
      <c r="EV5" s="155"/>
      <c r="EW5" s="102">
        <f>MAX(EW20:EW70)</f>
        <v>0</v>
      </c>
      <c r="EX5" s="154">
        <f>SUM(EY20:EY70)</f>
        <v>0</v>
      </c>
      <c r="EY5" s="155"/>
      <c r="EZ5" s="102" t="str">
        <f>IF(COUNTIF(EZ20:EZ70,"有")&gt;0,"有","無")</f>
        <v>無</v>
      </c>
      <c r="FA5" s="154">
        <f>SUM(FB20:FB70)</f>
        <v>0</v>
      </c>
      <c r="FB5" s="155"/>
      <c r="FC5" s="102">
        <f>MAX(FC20:FC70)</f>
        <v>0</v>
      </c>
      <c r="FD5" s="154">
        <f>SUM(FE20:FE70)</f>
        <v>0</v>
      </c>
      <c r="FE5" s="155"/>
      <c r="FF5" s="102" t="str">
        <f>IF(COUNTIF(FF20:FF70,"有")&gt;0,"有","無")</f>
        <v>無</v>
      </c>
      <c r="FG5" s="154">
        <f>SUM(FH20:FH70)</f>
        <v>17</v>
      </c>
      <c r="FH5" s="155"/>
      <c r="FI5" s="102">
        <f>MAX(FI20:FI70)</f>
        <v>5.9999999999999995E-4</v>
      </c>
      <c r="FJ5" s="154">
        <f>SUM(FK20:FK70)</f>
        <v>0</v>
      </c>
      <c r="FK5" s="155"/>
      <c r="FL5" s="102" t="str">
        <f>IF(COUNTIF(FL20:FL70,"有")&gt;0,"有","無")</f>
        <v>無</v>
      </c>
      <c r="FM5" s="154">
        <f>SUM(FN20:FN70)</f>
        <v>0</v>
      </c>
      <c r="FN5" s="155"/>
      <c r="FO5" s="102">
        <f>MAX(FO20:FO70)</f>
        <v>0</v>
      </c>
      <c r="FP5" s="154">
        <f>SUM(FQ20:FQ70)</f>
        <v>0</v>
      </c>
      <c r="FQ5" s="155"/>
      <c r="FR5" s="102" t="str">
        <f>IF(COUNTIF(FR20:FR70,"有")&gt;0,"有","無")</f>
        <v>無</v>
      </c>
      <c r="FS5" s="154">
        <f>SUM(FT20:FT70)</f>
        <v>0</v>
      </c>
      <c r="FT5" s="155"/>
      <c r="FU5" s="102">
        <f>MAX(FU20:FU70)</f>
        <v>0</v>
      </c>
      <c r="FV5" s="154">
        <f>SUM(FW20:FW70)</f>
        <v>0</v>
      </c>
      <c r="FW5" s="155"/>
      <c r="FX5" s="102" t="str">
        <f>IF(COUNTIF(FX20:FX70,"有")&gt;0,"有","無")</f>
        <v>無</v>
      </c>
      <c r="FY5" s="154">
        <f>SUM(FZ20:FZ70)</f>
        <v>0</v>
      </c>
      <c r="FZ5" s="155"/>
      <c r="GA5" s="102">
        <f>MAX(GA20:GA70)</f>
        <v>0</v>
      </c>
      <c r="GB5" s="154">
        <f>SUM(GC20:GC70)</f>
        <v>0</v>
      </c>
      <c r="GC5" s="155"/>
      <c r="GD5" s="102" t="str">
        <f>IF(COUNTIF(GD20:GD70,"有")&gt;0,"有","無")</f>
        <v>無</v>
      </c>
      <c r="GE5" s="154">
        <f>SUM(GF20:GF70)</f>
        <v>1</v>
      </c>
      <c r="GF5" s="155"/>
      <c r="GG5" s="102">
        <f>MAX(GG20:GG70)</f>
        <v>0</v>
      </c>
      <c r="GH5" s="154">
        <f>SUM(GI20:GI70)</f>
        <v>0</v>
      </c>
      <c r="GI5" s="155"/>
      <c r="GJ5" s="102" t="str">
        <f>IF(COUNTIF(GJ20:GJ70,"有")&gt;0,"有","無")</f>
        <v>無</v>
      </c>
      <c r="GK5" s="154">
        <f>SUM(GL20:GL70)</f>
        <v>0</v>
      </c>
      <c r="GL5" s="155"/>
      <c r="GM5" s="102">
        <f>MAX(GM20:GM70)</f>
        <v>0</v>
      </c>
      <c r="GN5" s="154">
        <f>SUM(GO20:GO70)</f>
        <v>0</v>
      </c>
      <c r="GO5" s="155"/>
      <c r="GP5" s="102" t="str">
        <f>IF(COUNTIF(GP20:GP70,"有")&gt;0,"有","無")</f>
        <v>無</v>
      </c>
      <c r="GQ5" s="154">
        <f>SUM(GR20:GR70)</f>
        <v>0</v>
      </c>
      <c r="GR5" s="155"/>
      <c r="GS5" s="102">
        <f>MAX(GS20:GS70)</f>
        <v>0</v>
      </c>
      <c r="GT5" s="154">
        <f>SUM(GU20:GU70)</f>
        <v>0</v>
      </c>
      <c r="GU5" s="155"/>
      <c r="GV5" s="102" t="str">
        <f>IF(COUNTIF(GV20:GV70,"有")&gt;0,"有","無")</f>
        <v>無</v>
      </c>
      <c r="GW5" s="154">
        <f>SUM(GX20:GX70)</f>
        <v>0</v>
      </c>
      <c r="GX5" s="155"/>
      <c r="GY5" s="102">
        <f>MAX(GY20:GY70)</f>
        <v>0</v>
      </c>
      <c r="GZ5" s="154">
        <f>SUM(HA20:HA70)</f>
        <v>0</v>
      </c>
      <c r="HA5" s="155"/>
      <c r="HB5" s="102" t="str">
        <f>IF(COUNTIF(HB20:HB70,"有")&gt;0,"有","無")</f>
        <v>無</v>
      </c>
      <c r="HC5" s="154">
        <f>SUM(HD20:HD70)</f>
        <v>0</v>
      </c>
      <c r="HD5" s="155"/>
      <c r="HE5" s="102">
        <f>MAX(HE20:HE70)</f>
        <v>0</v>
      </c>
      <c r="HF5" s="154">
        <f>SUM(HG20:HG70)</f>
        <v>0</v>
      </c>
      <c r="HG5" s="155"/>
      <c r="HH5" s="102" t="str">
        <f>IF(COUNTIF(HH20:HH70,"有")&gt;0,"有","無")</f>
        <v>無</v>
      </c>
      <c r="HI5" s="154">
        <f>SUM(HJ20:HJ70)</f>
        <v>0</v>
      </c>
      <c r="HJ5" s="155"/>
      <c r="HK5" s="102">
        <f>MAX(HK20:HK70)</f>
        <v>0</v>
      </c>
      <c r="HL5" s="154">
        <f>SUM(HM20:HM70)</f>
        <v>0</v>
      </c>
      <c r="HM5" s="155"/>
      <c r="HN5" s="102" t="str">
        <f>IF(COUNTIF(HN20:HN70,"有")&gt;0,"有","無")</f>
        <v>無</v>
      </c>
      <c r="HO5" s="154">
        <f>SUM(HP20:HP70)</f>
        <v>0</v>
      </c>
      <c r="HP5" s="155"/>
      <c r="HQ5" s="102">
        <f>MAX(HQ20:HQ70)</f>
        <v>0</v>
      </c>
      <c r="HR5" s="154">
        <f>SUM(HS20:HS70)</f>
        <v>0</v>
      </c>
      <c r="HS5" s="155"/>
      <c r="HT5" s="102" t="str">
        <f>IF(COUNTIF(HT20:HT70,"有")&gt;0,"有","無")</f>
        <v>無</v>
      </c>
      <c r="HU5" s="154">
        <f>SUM(HV20:HV70)</f>
        <v>0</v>
      </c>
      <c r="HV5" s="155"/>
      <c r="HW5" s="102">
        <f>MAX(HW20:HW70)</f>
        <v>0</v>
      </c>
      <c r="HX5" s="154">
        <f>SUM(HY20:HY70)</f>
        <v>0</v>
      </c>
      <c r="HY5" s="155"/>
      <c r="HZ5" s="102" t="str">
        <f>IF(COUNTIF(HZ20:HZ70,"有")&gt;0,"有","無")</f>
        <v>無</v>
      </c>
      <c r="IA5" s="154">
        <f>SUM(IB20:IB70)</f>
        <v>0</v>
      </c>
      <c r="IB5" s="155"/>
      <c r="IC5" s="102">
        <f>MAX(IC20:IC70)</f>
        <v>0</v>
      </c>
      <c r="ID5" s="154">
        <f>SUM(IE20:IE70)</f>
        <v>0</v>
      </c>
      <c r="IE5" s="155"/>
      <c r="IF5" s="102" t="str">
        <f>IF(COUNTIF(IF20:IF70,"有")&gt;0,"有","無")</f>
        <v>無</v>
      </c>
      <c r="IG5" s="154">
        <f>SUM(IH20:IH70)</f>
        <v>0</v>
      </c>
      <c r="IH5" s="155"/>
      <c r="II5" s="102">
        <f>MAX(II20:II70)</f>
        <v>0</v>
      </c>
      <c r="IJ5" s="154">
        <f>SUM(IK20:IK70)</f>
        <v>0</v>
      </c>
      <c r="IK5" s="155"/>
      <c r="IL5" s="102" t="str">
        <f>IF(COUNTIF(IL20:IL70,"有")&gt;0,"有","無")</f>
        <v>無</v>
      </c>
      <c r="IM5" s="154">
        <f>SUM(IN20:IN70)</f>
        <v>0</v>
      </c>
      <c r="IN5" s="155"/>
      <c r="IO5" s="102">
        <f>MAX(IO20:IO70)</f>
        <v>0</v>
      </c>
      <c r="IP5" s="154">
        <f>SUM(IQ20:IQ70)</f>
        <v>0</v>
      </c>
      <c r="IQ5" s="155"/>
      <c r="IR5" s="102" t="str">
        <f>IF(COUNTIF(IR20:IR70,"有")&gt;0,"有","無")</f>
        <v>無</v>
      </c>
      <c r="IS5" s="154">
        <f>SUM(IT20:IT70)</f>
        <v>0</v>
      </c>
      <c r="IT5" s="155"/>
      <c r="IU5" s="102">
        <f>MAX(IU20:IU70)</f>
        <v>0</v>
      </c>
      <c r="IV5" s="154">
        <f>SUM(IW20:IW70)</f>
        <v>0</v>
      </c>
      <c r="IW5" s="155"/>
      <c r="IX5" s="102" t="str">
        <f>IF(COUNTIF(IX20:IX70,"有")&gt;0,"有","無")</f>
        <v>無</v>
      </c>
      <c r="IY5" s="154">
        <f>SUM(IZ20:IZ70)</f>
        <v>0</v>
      </c>
      <c r="IZ5" s="155"/>
      <c r="JA5" s="102">
        <f>MAX(JA20:JA70)</f>
        <v>0</v>
      </c>
      <c r="JB5" s="154">
        <f>SUM(JC20:JC70)</f>
        <v>0</v>
      </c>
      <c r="JC5" s="155"/>
      <c r="JD5" s="102" t="str">
        <f>IF(COUNTIF(JD20:JD70,"有")&gt;0,"有","無")</f>
        <v>無</v>
      </c>
      <c r="JE5" s="154">
        <f>SUM(JF20:JF70)</f>
        <v>0</v>
      </c>
      <c r="JF5" s="155"/>
      <c r="JG5" s="102">
        <f>MAX(JG20:JG70)</f>
        <v>0</v>
      </c>
      <c r="JH5" s="154">
        <f>SUM(JI20:JI70)</f>
        <v>0</v>
      </c>
      <c r="JI5" s="155"/>
      <c r="JJ5" s="102" t="str">
        <f>IF(COUNTIF(JJ20:JJ70,"有")&gt;0,"有","無")</f>
        <v>無</v>
      </c>
      <c r="JK5" s="154">
        <f>SUM(JL20:JL70)</f>
        <v>0</v>
      </c>
      <c r="JL5" s="155"/>
      <c r="JM5" s="102">
        <f>MAX(JM20:JM70)</f>
        <v>0</v>
      </c>
      <c r="JN5" s="154">
        <f>SUM(JO20:JO70)</f>
        <v>0</v>
      </c>
      <c r="JO5" s="155"/>
      <c r="JP5" s="102" t="str">
        <f>IF(COUNTIF(JP20:JP70,"有")&gt;0,"有","無")</f>
        <v>無</v>
      </c>
      <c r="JQ5" s="154">
        <f>SUM(JR20:JR70)</f>
        <v>0</v>
      </c>
      <c r="JR5" s="155"/>
      <c r="JS5" s="102">
        <f>MAX(JS20:JS70)</f>
        <v>0</v>
      </c>
      <c r="JT5" s="154">
        <f>SUM(JU20:JU70)</f>
        <v>0</v>
      </c>
      <c r="JU5" s="155"/>
      <c r="JV5" s="102" t="str">
        <f>IF(COUNTIF(JV20:JV70,"有")&gt;0,"有","無")</f>
        <v>無</v>
      </c>
      <c r="JW5" s="154">
        <f>SUM(JX20:JX70)</f>
        <v>0</v>
      </c>
      <c r="JX5" s="155"/>
      <c r="JY5" s="102">
        <f>MAX(JY20:JY70)</f>
        <v>0</v>
      </c>
      <c r="JZ5" s="154">
        <f>SUM(KA20:KA70)</f>
        <v>0</v>
      </c>
      <c r="KA5" s="155"/>
      <c r="KB5" s="102" t="str">
        <f>IF(COUNTIF(KB20:KB70,"有")&gt;0,"有","無")</f>
        <v>無</v>
      </c>
      <c r="KC5" s="154">
        <f>SUM(KD20:KD70)</f>
        <v>0</v>
      </c>
      <c r="KD5" s="155"/>
      <c r="KE5" s="102">
        <f>MAX(KE20:KE70)</f>
        <v>0</v>
      </c>
      <c r="KF5" s="154">
        <f>SUM(KG20:KG70)</f>
        <v>0</v>
      </c>
      <c r="KG5" s="155"/>
      <c r="KH5" s="102" t="str">
        <f>IF(COUNTIF(KH20:KH70,"有")&gt;0,"有","無")</f>
        <v>無</v>
      </c>
      <c r="KI5" s="154">
        <f>SUM(KJ20:KJ70)</f>
        <v>0</v>
      </c>
      <c r="KJ5" s="155"/>
      <c r="KK5" s="102">
        <f>MAX(KK20:KK70)</f>
        <v>0</v>
      </c>
      <c r="KL5" s="154">
        <f>SUM(KM20:KM70)</f>
        <v>0</v>
      </c>
      <c r="KM5" s="155"/>
      <c r="KN5" s="102" t="str">
        <f>IF(COUNTIF(KN20:KN70,"有")&gt;0,"有","無")</f>
        <v>無</v>
      </c>
      <c r="KO5" s="154">
        <f>SUM(KP20:KP70)</f>
        <v>0</v>
      </c>
      <c r="KP5" s="155"/>
      <c r="KQ5" s="102">
        <f>MAX(KQ20:KQ70)</f>
        <v>0</v>
      </c>
      <c r="KR5" s="154">
        <f>SUM(KS20:KS70)</f>
        <v>0</v>
      </c>
      <c r="KS5" s="155"/>
      <c r="KT5" s="102" t="str">
        <f>IF(COUNTIF(KT20:KT70,"有")&gt;0,"有","無")</f>
        <v>無</v>
      </c>
      <c r="KU5" s="154">
        <f>SUM(KV20:KV70)</f>
        <v>0</v>
      </c>
      <c r="KV5" s="155"/>
      <c r="KW5" s="102">
        <f>MAX(KW20:KW70)</f>
        <v>0</v>
      </c>
      <c r="KX5" s="154">
        <f>SUM(KY20:KY70)</f>
        <v>0</v>
      </c>
      <c r="KY5" s="155"/>
      <c r="KZ5" s="102" t="str">
        <f>IF(COUNTIF(KZ20:KZ70,"有")&gt;0,"有","無")</f>
        <v>無</v>
      </c>
      <c r="LA5" s="154">
        <f>SUM(LB20:LB70)</f>
        <v>0</v>
      </c>
      <c r="LB5" s="155"/>
      <c r="LC5" s="102">
        <f>MAX(LC20:LC70)</f>
        <v>0</v>
      </c>
      <c r="LD5" s="154">
        <f>SUM(LE20:LE70)</f>
        <v>0</v>
      </c>
      <c r="LE5" s="155"/>
      <c r="LF5" s="102" t="str">
        <f>IF(COUNTIF(LF20:LF70,"有")&gt;0,"有","無")</f>
        <v>無</v>
      </c>
      <c r="LG5" s="154">
        <f>SUM(LH20:LH70)</f>
        <v>0</v>
      </c>
      <c r="LH5" s="155"/>
      <c r="LI5" s="102">
        <f>MAX(LI20:LI70)</f>
        <v>0</v>
      </c>
      <c r="LJ5" s="154">
        <f>SUM(LK20:LK70)</f>
        <v>0</v>
      </c>
      <c r="LK5" s="155"/>
      <c r="LL5" s="102" t="str">
        <f>IF(COUNTIF(LL20:LL70,"有")&gt;0,"有","無")</f>
        <v>無</v>
      </c>
      <c r="LM5" s="154">
        <f>SUM(LN20:LN70)</f>
        <v>0</v>
      </c>
      <c r="LN5" s="155"/>
      <c r="LO5" s="102">
        <f>MAX(LO20:LO70)</f>
        <v>0</v>
      </c>
      <c r="LP5" s="154">
        <f>SUM(LQ20:LQ70)</f>
        <v>0</v>
      </c>
      <c r="LQ5" s="155"/>
      <c r="LR5" s="102" t="str">
        <f>IF(COUNTIF(LR20:LR70,"有")&gt;0,"有","無")</f>
        <v>無</v>
      </c>
      <c r="LS5" s="154">
        <f>SUM(LT20:LT70)</f>
        <v>0</v>
      </c>
      <c r="LT5" s="155"/>
      <c r="LU5" s="102">
        <f>MAX(LU20:LU70)</f>
        <v>0</v>
      </c>
      <c r="LV5" s="154">
        <f>SUM(LW20:LW70)</f>
        <v>0</v>
      </c>
      <c r="LW5" s="155"/>
      <c r="LX5" s="102" t="str">
        <f>IF(COUNTIF(LX20:LX70,"有")&gt;0,"有","無")</f>
        <v>無</v>
      </c>
      <c r="LY5" s="154">
        <f>SUM(LZ20:LZ70)</f>
        <v>0</v>
      </c>
      <c r="LZ5" s="155"/>
      <c r="MA5" s="102">
        <f>MAX(MA20:MA70)</f>
        <v>0</v>
      </c>
      <c r="MB5" s="154">
        <f>SUM(MC20:MC70)</f>
        <v>0</v>
      </c>
      <c r="MC5" s="155"/>
      <c r="MD5" s="102" t="str">
        <f>IF(COUNTIF(MD20:MD70,"有")&gt;0,"有","無")</f>
        <v>無</v>
      </c>
      <c r="ME5" s="154">
        <f>SUM(MF20:MF70)</f>
        <v>0</v>
      </c>
      <c r="MF5" s="155"/>
      <c r="MG5" s="102">
        <f>MAX(MG20:MG70)</f>
        <v>0</v>
      </c>
      <c r="MH5" s="154">
        <f>SUM(MI20:MI70)</f>
        <v>0</v>
      </c>
      <c r="MI5" s="155"/>
      <c r="MJ5" s="102" t="str">
        <f>IF(COUNTIF(MJ20:MJ70,"有")&gt;0,"有","無")</f>
        <v>無</v>
      </c>
      <c r="MK5" s="154">
        <f>SUM(ML20:ML70)</f>
        <v>0</v>
      </c>
      <c r="ML5" s="155"/>
      <c r="MM5" s="102">
        <f>MAX(MM20:MM70)</f>
        <v>0</v>
      </c>
      <c r="MN5" s="154">
        <f>SUM(MO20:MO70)</f>
        <v>0</v>
      </c>
      <c r="MO5" s="155"/>
      <c r="MP5" s="102" t="str">
        <f>IF(COUNTIF(MP20:MP70,"有")&gt;0,"有","無")</f>
        <v>無</v>
      </c>
      <c r="MQ5" s="154">
        <f>SUM(MR20:MR70)</f>
        <v>0</v>
      </c>
      <c r="MR5" s="155"/>
      <c r="MS5" s="102">
        <f>MAX(MS20:MS70)</f>
        <v>0</v>
      </c>
      <c r="MT5" s="154">
        <f>SUM(MU20:MU70)</f>
        <v>0</v>
      </c>
      <c r="MU5" s="155"/>
      <c r="MV5" s="102" t="str">
        <f>IF(COUNTIF(MV20:MV70,"有")&gt;0,"有","無")</f>
        <v>無</v>
      </c>
      <c r="MW5" s="154">
        <f>SUM(MX20:MX70)</f>
        <v>0</v>
      </c>
      <c r="MX5" s="155"/>
      <c r="MY5" s="102">
        <f>MAX(MY20:MY70)</f>
        <v>0</v>
      </c>
      <c r="MZ5" s="154">
        <f>SUM(NA20:NA70)</f>
        <v>0</v>
      </c>
      <c r="NA5" s="155"/>
      <c r="NB5" s="102" t="str">
        <f>IF(COUNTIF(NB20:NB70,"有")&gt;0,"有","無")</f>
        <v>無</v>
      </c>
    </row>
    <row r="6" spans="2:366">
      <c r="B6" s="43"/>
      <c r="C6" s="43"/>
      <c r="D6" s="43"/>
      <c r="E6" s="43"/>
      <c r="F6" s="43"/>
      <c r="G6" s="180"/>
      <c r="H6" s="180"/>
      <c r="I6" s="180"/>
      <c r="J6" s="174" t="s">
        <v>13</v>
      </c>
      <c r="K6" s="175"/>
      <c r="L6" s="175"/>
      <c r="M6" s="176"/>
      <c r="N6" s="113" t="str">
        <f>IF(N5="","",IF(N8="有","第二地下水基準超過",IF(AS5&gt;0,AS5,IF(COUNTIF(AS20:AS70,"ND")&gt;0,"ND",""))))</f>
        <v>ND</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ND</v>
      </c>
      <c r="R6" s="103" t="str">
        <f>IF(R5="","",IF(R8="有","第二地下水基準超過",IF(CO5&gt;0,CO5,IF(COUNTIF(CO20:CO70,"ND")&gt;0,"ND",""))))</f>
        <v>ND</v>
      </c>
      <c r="S6" s="103" t="str">
        <f>IF(S5="","",IF(S8="有","第二地下水基準超過",IF(DA5&gt;0,DA5,IF(COUNTIF(DA20:DA70,"ND")&gt;0,"ND",""))))</f>
        <v/>
      </c>
      <c r="T6" s="103" t="str">
        <f>IF(T5="","",IF(T8="有","第二地下水基準超過",IF(DM5&gt;0,DM5,IF(COUNTIF(DM20:DM70,"ND")&gt;0,"ND",""))))</f>
        <v/>
      </c>
      <c r="U6" s="103">
        <f>IF(U5="","",IF(U8="有","第二地下水基準超過",IF(DY5&gt;0,DY5,IF(COUNTIF(DY20:DY70,"ND")&gt;0,"ND",""))))</f>
        <v>2.0000000000000001E-4</v>
      </c>
      <c r="V6" s="103" t="str">
        <f>IF(V5="","",IF(V8="有","第二地下水基準超過",IF(EK5&gt;0,EK5,IF(COUNTIF(EK20:EK70,"ND")&gt;0,"ND",""))))</f>
        <v/>
      </c>
      <c r="W6" s="103" t="str">
        <f>IF(W5="","",IF(W8="有","第二地下水基準超過",IF(EW5&gt;0,EW5,IF(COUNTIF(EW20:EW70,"ND")&gt;0,"ND",""))))</f>
        <v/>
      </c>
      <c r="X6" s="103">
        <f>IF(X5="","",IF(X8="有","第二地下水基準超過",IF(FI5&gt;0,FI5,IF(COUNTIF(FI20:FI70,"ND")&gt;0,"ND",""))))</f>
        <v>5.9999999999999995E-4</v>
      </c>
      <c r="Y6" s="103" t="str">
        <f>IF(Y5="","",IF(Y8="有","第二地下水基準超過",IF(FU5&gt;0,FU5,IF(COUNTIF(FU20:FU70,"ND")&gt;0,"ND",""))))</f>
        <v/>
      </c>
      <c r="Z6" s="103" t="str">
        <f>IF(Z5="","",IF(Z8="有","第二地下水基準超過",IF(GG5&gt;0,GG5,IF(COUNTIF(GG20:GG70,"ND")&gt;0,"ND",""))))</f>
        <v>ND</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80"/>
      <c r="H7" s="180"/>
      <c r="I7" s="180"/>
      <c r="J7" s="174" t="s">
        <v>15</v>
      </c>
      <c r="K7" s="175"/>
      <c r="L7" s="175"/>
      <c r="M7" s="176"/>
      <c r="N7" s="47">
        <f>IF(N5="","",AT5)</f>
        <v>0</v>
      </c>
      <c r="O7" s="49" t="str">
        <f>IF(O5="","",BF5)</f>
        <v/>
      </c>
      <c r="P7" s="49" t="str">
        <f>IF(P5="","",BR5)</f>
        <v/>
      </c>
      <c r="Q7" s="49">
        <f>IF(Q5="","",CD5)</f>
        <v>0</v>
      </c>
      <c r="R7" s="49">
        <f>IF(R5="","",CP5)</f>
        <v>0</v>
      </c>
      <c r="S7" s="49" t="str">
        <f>IF(S5="","",DB5)</f>
        <v/>
      </c>
      <c r="T7" s="49" t="str">
        <f>IF(T5="","",DN5)</f>
        <v/>
      </c>
      <c r="U7" s="49">
        <f>IF(U5="","",DZ5)</f>
        <v>0</v>
      </c>
      <c r="V7" s="49" t="str">
        <f>IF(V5="","",EL5)</f>
        <v/>
      </c>
      <c r="W7" s="49" t="str">
        <f>IF(W5="","",EX5)</f>
        <v/>
      </c>
      <c r="X7" s="49">
        <f>IF(X5="","",FJ5)</f>
        <v>0</v>
      </c>
      <c r="Y7" s="49" t="str">
        <f>IF(Y5="","",FV5)</f>
        <v/>
      </c>
      <c r="Z7" s="49">
        <f>IF(Z5="","",GH5)</f>
        <v>0</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80"/>
      <c r="H8" s="180"/>
      <c r="I8" s="180"/>
      <c r="J8" s="177" t="s">
        <v>14</v>
      </c>
      <c r="K8" s="178"/>
      <c r="L8" s="178"/>
      <c r="M8" s="179"/>
      <c r="N8" s="114" t="str">
        <f>IF(N5="","",AV5)</f>
        <v>無</v>
      </c>
      <c r="O8" s="115" t="str">
        <f>IF(O5="","",BH5)</f>
        <v/>
      </c>
      <c r="P8" s="115" t="str">
        <f>IF(P5="","",BT5)</f>
        <v/>
      </c>
      <c r="Q8" s="115" t="str">
        <f>IF(Q5="","",CF5)</f>
        <v>無</v>
      </c>
      <c r="R8" s="115" t="str">
        <f>IF(R5="","",CR5)</f>
        <v>無</v>
      </c>
      <c r="S8" s="115" t="str">
        <f>IF(S5="","",DD5)</f>
        <v/>
      </c>
      <c r="T8" s="115" t="str">
        <f>IF(T5="","",DP5)</f>
        <v/>
      </c>
      <c r="U8" s="115" t="str">
        <f>IF(U5="","",EB5)</f>
        <v>無</v>
      </c>
      <c r="V8" s="115" t="str">
        <f>IF(V5="","",EN5)</f>
        <v/>
      </c>
      <c r="W8" s="115" t="str">
        <f>IF(W5="","",EZ5)</f>
        <v/>
      </c>
      <c r="X8" s="115" t="str">
        <f>IF(X5="","",FL5)</f>
        <v>無</v>
      </c>
      <c r="Y8" s="115" t="str">
        <f>IF(Y5="","",FX5)</f>
        <v/>
      </c>
      <c r="Z8" s="115" t="str">
        <f>IF(Z5="","",GJ5)</f>
        <v>無</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80" t="s">
        <v>90</v>
      </c>
      <c r="H9" s="180"/>
      <c r="I9" s="180"/>
      <c r="J9" s="191" t="s">
        <v>89</v>
      </c>
      <c r="K9" s="192"/>
      <c r="L9" s="192"/>
      <c r="M9" s="193"/>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80"/>
      <c r="H10" s="180"/>
      <c r="I10" s="180"/>
      <c r="J10" s="174" t="s">
        <v>13</v>
      </c>
      <c r="K10" s="175"/>
      <c r="L10" s="175"/>
      <c r="M10" s="176"/>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80"/>
      <c r="H11" s="180"/>
      <c r="I11" s="180"/>
      <c r="J11" s="174" t="s">
        <v>15</v>
      </c>
      <c r="K11" s="175"/>
      <c r="L11" s="175"/>
      <c r="M11" s="176"/>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80"/>
      <c r="H12" s="180"/>
      <c r="I12" s="180"/>
      <c r="J12" s="177" t="s">
        <v>14</v>
      </c>
      <c r="K12" s="178"/>
      <c r="L12" s="178"/>
      <c r="M12" s="179"/>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1" t="s">
        <v>16</v>
      </c>
      <c r="C15" s="162" t="s">
        <v>79</v>
      </c>
      <c r="D15" s="165" t="s">
        <v>80</v>
      </c>
      <c r="E15" s="168" t="s">
        <v>81</v>
      </c>
      <c r="F15" s="171" t="s">
        <v>32</v>
      </c>
      <c r="G15" s="186" t="s">
        <v>29</v>
      </c>
      <c r="H15" s="181" t="s">
        <v>91</v>
      </c>
      <c r="I15" s="182"/>
      <c r="J15" s="183"/>
      <c r="K15" s="184" t="s">
        <v>28</v>
      </c>
      <c r="L15" s="184"/>
      <c r="M15" s="185"/>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59" t="s">
        <v>88</v>
      </c>
      <c r="AR15" s="159"/>
      <c r="AS15" s="159"/>
      <c r="AT15" s="159"/>
      <c r="AU15" s="159"/>
      <c r="AV15" s="159"/>
      <c r="AW15" s="159" t="s">
        <v>90</v>
      </c>
      <c r="AX15" s="159"/>
      <c r="AY15" s="159"/>
      <c r="AZ15" s="159"/>
      <c r="BA15" s="159"/>
      <c r="BB15" s="159"/>
      <c r="BC15" s="159" t="s">
        <v>88</v>
      </c>
      <c r="BD15" s="159"/>
      <c r="BE15" s="159"/>
      <c r="BF15" s="159"/>
      <c r="BG15" s="159"/>
      <c r="BH15" s="159"/>
      <c r="BI15" s="159" t="s">
        <v>90</v>
      </c>
      <c r="BJ15" s="159"/>
      <c r="BK15" s="159"/>
      <c r="BL15" s="159"/>
      <c r="BM15" s="159"/>
      <c r="BN15" s="159"/>
      <c r="BO15" s="159" t="s">
        <v>88</v>
      </c>
      <c r="BP15" s="159"/>
      <c r="BQ15" s="159"/>
      <c r="BR15" s="159"/>
      <c r="BS15" s="159"/>
      <c r="BT15" s="159"/>
      <c r="BU15" s="159" t="s">
        <v>90</v>
      </c>
      <c r="BV15" s="159"/>
      <c r="BW15" s="159"/>
      <c r="BX15" s="159"/>
      <c r="BY15" s="159"/>
      <c r="BZ15" s="159"/>
      <c r="CA15" s="159" t="s">
        <v>88</v>
      </c>
      <c r="CB15" s="159"/>
      <c r="CC15" s="159"/>
      <c r="CD15" s="159"/>
      <c r="CE15" s="159"/>
      <c r="CF15" s="159"/>
      <c r="CG15" s="159" t="s">
        <v>90</v>
      </c>
      <c r="CH15" s="159"/>
      <c r="CI15" s="159"/>
      <c r="CJ15" s="159"/>
      <c r="CK15" s="159"/>
      <c r="CL15" s="159"/>
      <c r="CM15" s="159" t="s">
        <v>88</v>
      </c>
      <c r="CN15" s="159"/>
      <c r="CO15" s="159"/>
      <c r="CP15" s="159"/>
      <c r="CQ15" s="159"/>
      <c r="CR15" s="159"/>
      <c r="CS15" s="159" t="s">
        <v>90</v>
      </c>
      <c r="CT15" s="159"/>
      <c r="CU15" s="159"/>
      <c r="CV15" s="159"/>
      <c r="CW15" s="159"/>
      <c r="CX15" s="159"/>
      <c r="CY15" s="159" t="s">
        <v>88</v>
      </c>
      <c r="CZ15" s="159"/>
      <c r="DA15" s="159"/>
      <c r="DB15" s="159"/>
      <c r="DC15" s="159"/>
      <c r="DD15" s="159"/>
      <c r="DE15" s="159" t="s">
        <v>90</v>
      </c>
      <c r="DF15" s="159"/>
      <c r="DG15" s="159"/>
      <c r="DH15" s="159"/>
      <c r="DI15" s="159"/>
      <c r="DJ15" s="159"/>
      <c r="DK15" s="159" t="s">
        <v>88</v>
      </c>
      <c r="DL15" s="159"/>
      <c r="DM15" s="159"/>
      <c r="DN15" s="159"/>
      <c r="DO15" s="159"/>
      <c r="DP15" s="159"/>
      <c r="DQ15" s="159" t="s">
        <v>90</v>
      </c>
      <c r="DR15" s="159"/>
      <c r="DS15" s="159"/>
      <c r="DT15" s="159"/>
      <c r="DU15" s="159"/>
      <c r="DV15" s="159"/>
      <c r="DW15" s="159" t="s">
        <v>88</v>
      </c>
      <c r="DX15" s="159"/>
      <c r="DY15" s="159"/>
      <c r="DZ15" s="159"/>
      <c r="EA15" s="159"/>
      <c r="EB15" s="159"/>
      <c r="EC15" s="159" t="s">
        <v>90</v>
      </c>
      <c r="ED15" s="159"/>
      <c r="EE15" s="159"/>
      <c r="EF15" s="159"/>
      <c r="EG15" s="159"/>
      <c r="EH15" s="159"/>
      <c r="EI15" s="159" t="s">
        <v>88</v>
      </c>
      <c r="EJ15" s="159"/>
      <c r="EK15" s="159"/>
      <c r="EL15" s="159"/>
      <c r="EM15" s="159"/>
      <c r="EN15" s="159"/>
      <c r="EO15" s="159" t="s">
        <v>90</v>
      </c>
      <c r="EP15" s="159"/>
      <c r="EQ15" s="159"/>
      <c r="ER15" s="159"/>
      <c r="ES15" s="159"/>
      <c r="ET15" s="159"/>
      <c r="EU15" s="159" t="s">
        <v>88</v>
      </c>
      <c r="EV15" s="159"/>
      <c r="EW15" s="159"/>
      <c r="EX15" s="159"/>
      <c r="EY15" s="159"/>
      <c r="EZ15" s="159"/>
      <c r="FA15" s="159" t="s">
        <v>90</v>
      </c>
      <c r="FB15" s="159"/>
      <c r="FC15" s="159"/>
      <c r="FD15" s="159"/>
      <c r="FE15" s="159"/>
      <c r="FF15" s="159"/>
      <c r="FG15" s="159" t="s">
        <v>88</v>
      </c>
      <c r="FH15" s="159"/>
      <c r="FI15" s="159"/>
      <c r="FJ15" s="159"/>
      <c r="FK15" s="159"/>
      <c r="FL15" s="159"/>
      <c r="FM15" s="159" t="s">
        <v>90</v>
      </c>
      <c r="FN15" s="159"/>
      <c r="FO15" s="159"/>
      <c r="FP15" s="159"/>
      <c r="FQ15" s="159"/>
      <c r="FR15" s="159"/>
      <c r="FS15" s="159" t="s">
        <v>88</v>
      </c>
      <c r="FT15" s="159"/>
      <c r="FU15" s="159"/>
      <c r="FV15" s="159"/>
      <c r="FW15" s="159"/>
      <c r="FX15" s="159"/>
      <c r="FY15" s="159" t="s">
        <v>90</v>
      </c>
      <c r="FZ15" s="159"/>
      <c r="GA15" s="159"/>
      <c r="GB15" s="159"/>
      <c r="GC15" s="159"/>
      <c r="GD15" s="159"/>
      <c r="GE15" s="159" t="s">
        <v>88</v>
      </c>
      <c r="GF15" s="159"/>
      <c r="GG15" s="159"/>
      <c r="GH15" s="159"/>
      <c r="GI15" s="159"/>
      <c r="GJ15" s="159"/>
      <c r="GK15" s="159" t="s">
        <v>90</v>
      </c>
      <c r="GL15" s="159"/>
      <c r="GM15" s="159"/>
      <c r="GN15" s="159"/>
      <c r="GO15" s="159"/>
      <c r="GP15" s="159"/>
      <c r="GQ15" s="159" t="s">
        <v>88</v>
      </c>
      <c r="GR15" s="159"/>
      <c r="GS15" s="159"/>
      <c r="GT15" s="159"/>
      <c r="GU15" s="159"/>
      <c r="GV15" s="159"/>
      <c r="GW15" s="159" t="s">
        <v>90</v>
      </c>
      <c r="GX15" s="159"/>
      <c r="GY15" s="159"/>
      <c r="GZ15" s="159"/>
      <c r="HA15" s="159"/>
      <c r="HB15" s="159"/>
      <c r="HC15" s="159" t="s">
        <v>88</v>
      </c>
      <c r="HD15" s="159"/>
      <c r="HE15" s="159"/>
      <c r="HF15" s="159"/>
      <c r="HG15" s="159"/>
      <c r="HH15" s="159"/>
      <c r="HI15" s="159" t="s">
        <v>90</v>
      </c>
      <c r="HJ15" s="159"/>
      <c r="HK15" s="159"/>
      <c r="HL15" s="159"/>
      <c r="HM15" s="159"/>
      <c r="HN15" s="159"/>
      <c r="HO15" s="159" t="s">
        <v>88</v>
      </c>
      <c r="HP15" s="159"/>
      <c r="HQ15" s="159"/>
      <c r="HR15" s="159"/>
      <c r="HS15" s="159"/>
      <c r="HT15" s="159"/>
      <c r="HU15" s="159" t="s">
        <v>90</v>
      </c>
      <c r="HV15" s="159"/>
      <c r="HW15" s="159"/>
      <c r="HX15" s="159"/>
      <c r="HY15" s="159"/>
      <c r="HZ15" s="159"/>
      <c r="IA15" s="159" t="s">
        <v>88</v>
      </c>
      <c r="IB15" s="159"/>
      <c r="IC15" s="159"/>
      <c r="ID15" s="159"/>
      <c r="IE15" s="159"/>
      <c r="IF15" s="159"/>
      <c r="IG15" s="159" t="s">
        <v>90</v>
      </c>
      <c r="IH15" s="159"/>
      <c r="II15" s="159"/>
      <c r="IJ15" s="159"/>
      <c r="IK15" s="159"/>
      <c r="IL15" s="159"/>
      <c r="IM15" s="159" t="s">
        <v>88</v>
      </c>
      <c r="IN15" s="159"/>
      <c r="IO15" s="159"/>
      <c r="IP15" s="159"/>
      <c r="IQ15" s="159"/>
      <c r="IR15" s="159"/>
      <c r="IS15" s="159" t="s">
        <v>90</v>
      </c>
      <c r="IT15" s="159"/>
      <c r="IU15" s="159"/>
      <c r="IV15" s="159"/>
      <c r="IW15" s="159"/>
      <c r="IX15" s="159"/>
      <c r="IY15" s="159" t="s">
        <v>88</v>
      </c>
      <c r="IZ15" s="159"/>
      <c r="JA15" s="159"/>
      <c r="JB15" s="159"/>
      <c r="JC15" s="159"/>
      <c r="JD15" s="159"/>
      <c r="JE15" s="159" t="s">
        <v>90</v>
      </c>
      <c r="JF15" s="159"/>
      <c r="JG15" s="159"/>
      <c r="JH15" s="159"/>
      <c r="JI15" s="159"/>
      <c r="JJ15" s="159"/>
      <c r="JK15" s="159" t="s">
        <v>88</v>
      </c>
      <c r="JL15" s="159"/>
      <c r="JM15" s="159"/>
      <c r="JN15" s="159"/>
      <c r="JO15" s="159"/>
      <c r="JP15" s="159"/>
      <c r="JQ15" s="159" t="s">
        <v>90</v>
      </c>
      <c r="JR15" s="159"/>
      <c r="JS15" s="159"/>
      <c r="JT15" s="159"/>
      <c r="JU15" s="159"/>
      <c r="JV15" s="159"/>
      <c r="JW15" s="159" t="s">
        <v>88</v>
      </c>
      <c r="JX15" s="159"/>
      <c r="JY15" s="159"/>
      <c r="JZ15" s="159"/>
      <c r="KA15" s="159"/>
      <c r="KB15" s="159"/>
      <c r="KC15" s="159" t="s">
        <v>90</v>
      </c>
      <c r="KD15" s="159"/>
      <c r="KE15" s="159"/>
      <c r="KF15" s="159"/>
      <c r="KG15" s="159"/>
      <c r="KH15" s="159"/>
      <c r="KI15" s="159" t="s">
        <v>88</v>
      </c>
      <c r="KJ15" s="159"/>
      <c r="KK15" s="159"/>
      <c r="KL15" s="159"/>
      <c r="KM15" s="159"/>
      <c r="KN15" s="159"/>
      <c r="KO15" s="159" t="s">
        <v>90</v>
      </c>
      <c r="KP15" s="159"/>
      <c r="KQ15" s="159"/>
      <c r="KR15" s="159"/>
      <c r="KS15" s="159"/>
      <c r="KT15" s="159"/>
      <c r="KU15" s="159" t="s">
        <v>88</v>
      </c>
      <c r="KV15" s="159"/>
      <c r="KW15" s="159"/>
      <c r="KX15" s="159"/>
      <c r="KY15" s="159"/>
      <c r="KZ15" s="159"/>
      <c r="LA15" s="159" t="s">
        <v>90</v>
      </c>
      <c r="LB15" s="159"/>
      <c r="LC15" s="159"/>
      <c r="LD15" s="159"/>
      <c r="LE15" s="159"/>
      <c r="LF15" s="159"/>
      <c r="LG15" s="159" t="s">
        <v>88</v>
      </c>
      <c r="LH15" s="159"/>
      <c r="LI15" s="159"/>
      <c r="LJ15" s="159"/>
      <c r="LK15" s="159"/>
      <c r="LL15" s="159"/>
      <c r="LM15" s="159" t="s">
        <v>90</v>
      </c>
      <c r="LN15" s="159"/>
      <c r="LO15" s="159"/>
      <c r="LP15" s="159"/>
      <c r="LQ15" s="159"/>
      <c r="LR15" s="159"/>
      <c r="LS15" s="159" t="s">
        <v>88</v>
      </c>
      <c r="LT15" s="159"/>
      <c r="LU15" s="159"/>
      <c r="LV15" s="159"/>
      <c r="LW15" s="159"/>
      <c r="LX15" s="159"/>
      <c r="LY15" s="159" t="s">
        <v>90</v>
      </c>
      <c r="LZ15" s="159"/>
      <c r="MA15" s="159"/>
      <c r="MB15" s="159"/>
      <c r="MC15" s="159"/>
      <c r="MD15" s="159"/>
      <c r="ME15" s="159" t="s">
        <v>88</v>
      </c>
      <c r="MF15" s="159"/>
      <c r="MG15" s="159"/>
      <c r="MH15" s="159"/>
      <c r="MI15" s="159"/>
      <c r="MJ15" s="159"/>
      <c r="MK15" s="159" t="s">
        <v>90</v>
      </c>
      <c r="ML15" s="159"/>
      <c r="MM15" s="159"/>
      <c r="MN15" s="159"/>
      <c r="MO15" s="159"/>
      <c r="MP15" s="159"/>
      <c r="MQ15" s="159" t="s">
        <v>88</v>
      </c>
      <c r="MR15" s="159"/>
      <c r="MS15" s="159"/>
      <c r="MT15" s="159"/>
      <c r="MU15" s="159"/>
      <c r="MV15" s="159"/>
      <c r="MW15" s="159" t="s">
        <v>90</v>
      </c>
      <c r="MX15" s="159"/>
      <c r="MY15" s="159"/>
      <c r="MZ15" s="159"/>
      <c r="NA15" s="159"/>
      <c r="NB15" s="159"/>
    </row>
    <row r="16" spans="2:366" ht="15" customHeight="1">
      <c r="B16" s="161"/>
      <c r="C16" s="163"/>
      <c r="D16" s="166"/>
      <c r="E16" s="169"/>
      <c r="F16" s="172"/>
      <c r="G16" s="187"/>
      <c r="H16" s="156" t="s">
        <v>33</v>
      </c>
      <c r="I16" s="157"/>
      <c r="J16" s="158"/>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1188</v>
      </c>
      <c r="AS16" s="97" t="s">
        <v>94</v>
      </c>
      <c r="AT16" s="97" t="s">
        <v>95</v>
      </c>
      <c r="AU16" s="97" t="s">
        <v>1189</v>
      </c>
      <c r="AV16" s="97" t="s">
        <v>96</v>
      </c>
      <c r="AW16" s="97" t="s">
        <v>17</v>
      </c>
      <c r="AX16" s="97" t="s">
        <v>1188</v>
      </c>
      <c r="AY16" s="97" t="s">
        <v>94</v>
      </c>
      <c r="AZ16" s="97" t="s">
        <v>95</v>
      </c>
      <c r="BA16" s="97" t="s">
        <v>1189</v>
      </c>
      <c r="BB16" s="97" t="s">
        <v>96</v>
      </c>
      <c r="BC16" s="97" t="s">
        <v>17</v>
      </c>
      <c r="BD16" s="97" t="s">
        <v>1188</v>
      </c>
      <c r="BE16" s="97" t="s">
        <v>94</v>
      </c>
      <c r="BF16" s="97" t="s">
        <v>95</v>
      </c>
      <c r="BG16" s="97" t="s">
        <v>1189</v>
      </c>
      <c r="BH16" s="97" t="s">
        <v>96</v>
      </c>
      <c r="BI16" s="97" t="s">
        <v>17</v>
      </c>
      <c r="BJ16" s="97" t="s">
        <v>1188</v>
      </c>
      <c r="BK16" s="97" t="s">
        <v>94</v>
      </c>
      <c r="BL16" s="97" t="s">
        <v>95</v>
      </c>
      <c r="BM16" s="97" t="s">
        <v>1189</v>
      </c>
      <c r="BN16" s="97" t="s">
        <v>96</v>
      </c>
      <c r="BO16" s="97" t="s">
        <v>17</v>
      </c>
      <c r="BP16" s="97" t="s">
        <v>1188</v>
      </c>
      <c r="BQ16" s="97" t="s">
        <v>94</v>
      </c>
      <c r="BR16" s="97" t="s">
        <v>95</v>
      </c>
      <c r="BS16" s="97" t="s">
        <v>1189</v>
      </c>
      <c r="BT16" s="97" t="s">
        <v>96</v>
      </c>
      <c r="BU16" s="97" t="s">
        <v>17</v>
      </c>
      <c r="BV16" s="97" t="s">
        <v>1188</v>
      </c>
      <c r="BW16" s="97" t="s">
        <v>94</v>
      </c>
      <c r="BX16" s="97" t="s">
        <v>95</v>
      </c>
      <c r="BY16" s="97" t="s">
        <v>1189</v>
      </c>
      <c r="BZ16" s="97" t="s">
        <v>96</v>
      </c>
      <c r="CA16" s="97" t="s">
        <v>17</v>
      </c>
      <c r="CB16" s="97" t="s">
        <v>1188</v>
      </c>
      <c r="CC16" s="97" t="s">
        <v>94</v>
      </c>
      <c r="CD16" s="97" t="s">
        <v>95</v>
      </c>
      <c r="CE16" s="97" t="s">
        <v>1189</v>
      </c>
      <c r="CF16" s="97" t="s">
        <v>96</v>
      </c>
      <c r="CG16" s="97" t="s">
        <v>17</v>
      </c>
      <c r="CH16" s="97" t="s">
        <v>1188</v>
      </c>
      <c r="CI16" s="97" t="s">
        <v>94</v>
      </c>
      <c r="CJ16" s="97" t="s">
        <v>95</v>
      </c>
      <c r="CK16" s="97" t="s">
        <v>1189</v>
      </c>
      <c r="CL16" s="97" t="s">
        <v>96</v>
      </c>
      <c r="CM16" s="97" t="s">
        <v>17</v>
      </c>
      <c r="CN16" s="97" t="s">
        <v>1188</v>
      </c>
      <c r="CO16" s="97" t="s">
        <v>94</v>
      </c>
      <c r="CP16" s="97" t="s">
        <v>95</v>
      </c>
      <c r="CQ16" s="97" t="s">
        <v>1189</v>
      </c>
      <c r="CR16" s="97" t="s">
        <v>96</v>
      </c>
      <c r="CS16" s="97" t="s">
        <v>17</v>
      </c>
      <c r="CT16" s="97" t="s">
        <v>1188</v>
      </c>
      <c r="CU16" s="97" t="s">
        <v>94</v>
      </c>
      <c r="CV16" s="97" t="s">
        <v>95</v>
      </c>
      <c r="CW16" s="97" t="s">
        <v>1189</v>
      </c>
      <c r="CX16" s="97" t="s">
        <v>96</v>
      </c>
      <c r="CY16" s="97" t="s">
        <v>17</v>
      </c>
      <c r="CZ16" s="97" t="s">
        <v>1188</v>
      </c>
      <c r="DA16" s="97" t="s">
        <v>94</v>
      </c>
      <c r="DB16" s="97" t="s">
        <v>95</v>
      </c>
      <c r="DC16" s="97" t="s">
        <v>1189</v>
      </c>
      <c r="DD16" s="97" t="s">
        <v>96</v>
      </c>
      <c r="DE16" s="97" t="s">
        <v>17</v>
      </c>
      <c r="DF16" s="97" t="s">
        <v>1188</v>
      </c>
      <c r="DG16" s="97" t="s">
        <v>94</v>
      </c>
      <c r="DH16" s="97" t="s">
        <v>95</v>
      </c>
      <c r="DI16" s="97" t="s">
        <v>1189</v>
      </c>
      <c r="DJ16" s="97" t="s">
        <v>96</v>
      </c>
      <c r="DK16" s="97" t="s">
        <v>17</v>
      </c>
      <c r="DL16" s="97" t="s">
        <v>1188</v>
      </c>
      <c r="DM16" s="97" t="s">
        <v>94</v>
      </c>
      <c r="DN16" s="97" t="s">
        <v>95</v>
      </c>
      <c r="DO16" s="97" t="s">
        <v>1189</v>
      </c>
      <c r="DP16" s="97" t="s">
        <v>96</v>
      </c>
      <c r="DQ16" s="97" t="s">
        <v>17</v>
      </c>
      <c r="DR16" s="97" t="s">
        <v>1188</v>
      </c>
      <c r="DS16" s="97" t="s">
        <v>94</v>
      </c>
      <c r="DT16" s="97" t="s">
        <v>95</v>
      </c>
      <c r="DU16" s="97" t="s">
        <v>1189</v>
      </c>
      <c r="DV16" s="97" t="s">
        <v>96</v>
      </c>
      <c r="DW16" s="97" t="s">
        <v>17</v>
      </c>
      <c r="DX16" s="97" t="s">
        <v>1188</v>
      </c>
      <c r="DY16" s="97" t="s">
        <v>94</v>
      </c>
      <c r="DZ16" s="97" t="s">
        <v>95</v>
      </c>
      <c r="EA16" s="97" t="s">
        <v>1189</v>
      </c>
      <c r="EB16" s="97" t="s">
        <v>96</v>
      </c>
      <c r="EC16" s="97" t="s">
        <v>17</v>
      </c>
      <c r="ED16" s="97" t="s">
        <v>1188</v>
      </c>
      <c r="EE16" s="97" t="s">
        <v>94</v>
      </c>
      <c r="EF16" s="97" t="s">
        <v>95</v>
      </c>
      <c r="EG16" s="97" t="s">
        <v>1189</v>
      </c>
      <c r="EH16" s="97" t="s">
        <v>96</v>
      </c>
      <c r="EI16" s="97" t="s">
        <v>17</v>
      </c>
      <c r="EJ16" s="97" t="s">
        <v>1188</v>
      </c>
      <c r="EK16" s="97" t="s">
        <v>94</v>
      </c>
      <c r="EL16" s="97" t="s">
        <v>95</v>
      </c>
      <c r="EM16" s="97" t="s">
        <v>1189</v>
      </c>
      <c r="EN16" s="97" t="s">
        <v>96</v>
      </c>
      <c r="EO16" s="97" t="s">
        <v>17</v>
      </c>
      <c r="EP16" s="97" t="s">
        <v>1188</v>
      </c>
      <c r="EQ16" s="97" t="s">
        <v>94</v>
      </c>
      <c r="ER16" s="97" t="s">
        <v>95</v>
      </c>
      <c r="ES16" s="97" t="s">
        <v>1189</v>
      </c>
      <c r="ET16" s="97" t="s">
        <v>96</v>
      </c>
      <c r="EU16" s="97" t="s">
        <v>17</v>
      </c>
      <c r="EV16" s="97" t="s">
        <v>1188</v>
      </c>
      <c r="EW16" s="97" t="s">
        <v>94</v>
      </c>
      <c r="EX16" s="97" t="s">
        <v>95</v>
      </c>
      <c r="EY16" s="97" t="s">
        <v>1189</v>
      </c>
      <c r="EZ16" s="97" t="s">
        <v>96</v>
      </c>
      <c r="FA16" s="97" t="s">
        <v>17</v>
      </c>
      <c r="FB16" s="97" t="s">
        <v>1188</v>
      </c>
      <c r="FC16" s="97" t="s">
        <v>94</v>
      </c>
      <c r="FD16" s="97" t="s">
        <v>95</v>
      </c>
      <c r="FE16" s="97" t="s">
        <v>1189</v>
      </c>
      <c r="FF16" s="97" t="s">
        <v>96</v>
      </c>
      <c r="FG16" s="97" t="s">
        <v>17</v>
      </c>
      <c r="FH16" s="97" t="s">
        <v>1188</v>
      </c>
      <c r="FI16" s="97" t="s">
        <v>94</v>
      </c>
      <c r="FJ16" s="97" t="s">
        <v>95</v>
      </c>
      <c r="FK16" s="97" t="s">
        <v>1189</v>
      </c>
      <c r="FL16" s="97" t="s">
        <v>96</v>
      </c>
      <c r="FM16" s="97" t="s">
        <v>17</v>
      </c>
      <c r="FN16" s="97" t="s">
        <v>1188</v>
      </c>
      <c r="FO16" s="97" t="s">
        <v>94</v>
      </c>
      <c r="FP16" s="97" t="s">
        <v>95</v>
      </c>
      <c r="FQ16" s="97" t="s">
        <v>1189</v>
      </c>
      <c r="FR16" s="97" t="s">
        <v>96</v>
      </c>
      <c r="FS16" s="97" t="s">
        <v>17</v>
      </c>
      <c r="FT16" s="97" t="s">
        <v>1188</v>
      </c>
      <c r="FU16" s="97" t="s">
        <v>94</v>
      </c>
      <c r="FV16" s="97" t="s">
        <v>95</v>
      </c>
      <c r="FW16" s="97" t="s">
        <v>1189</v>
      </c>
      <c r="FX16" s="97" t="s">
        <v>96</v>
      </c>
      <c r="FY16" s="97" t="s">
        <v>17</v>
      </c>
      <c r="FZ16" s="97" t="s">
        <v>1188</v>
      </c>
      <c r="GA16" s="97" t="s">
        <v>94</v>
      </c>
      <c r="GB16" s="97" t="s">
        <v>95</v>
      </c>
      <c r="GC16" s="97" t="s">
        <v>1189</v>
      </c>
      <c r="GD16" s="97" t="s">
        <v>96</v>
      </c>
      <c r="GE16" s="97" t="s">
        <v>17</v>
      </c>
      <c r="GF16" s="97" t="s">
        <v>1188</v>
      </c>
      <c r="GG16" s="97" t="s">
        <v>94</v>
      </c>
      <c r="GH16" s="97" t="s">
        <v>95</v>
      </c>
      <c r="GI16" s="97" t="s">
        <v>1189</v>
      </c>
      <c r="GJ16" s="97" t="s">
        <v>96</v>
      </c>
      <c r="GK16" s="97" t="s">
        <v>17</v>
      </c>
      <c r="GL16" s="97" t="s">
        <v>1188</v>
      </c>
      <c r="GM16" s="97" t="s">
        <v>94</v>
      </c>
      <c r="GN16" s="97" t="s">
        <v>95</v>
      </c>
      <c r="GO16" s="97" t="s">
        <v>1189</v>
      </c>
      <c r="GP16" s="97" t="s">
        <v>96</v>
      </c>
      <c r="GQ16" s="97" t="s">
        <v>17</v>
      </c>
      <c r="GR16" s="97" t="s">
        <v>1188</v>
      </c>
      <c r="GS16" s="97" t="s">
        <v>94</v>
      </c>
      <c r="GT16" s="97" t="s">
        <v>95</v>
      </c>
      <c r="GU16" s="97" t="s">
        <v>1189</v>
      </c>
      <c r="GV16" s="97" t="s">
        <v>96</v>
      </c>
      <c r="GW16" s="97" t="s">
        <v>17</v>
      </c>
      <c r="GX16" s="97" t="s">
        <v>1188</v>
      </c>
      <c r="GY16" s="97" t="s">
        <v>94</v>
      </c>
      <c r="GZ16" s="97" t="s">
        <v>95</v>
      </c>
      <c r="HA16" s="97" t="s">
        <v>1189</v>
      </c>
      <c r="HB16" s="97" t="s">
        <v>96</v>
      </c>
      <c r="HC16" s="97" t="s">
        <v>17</v>
      </c>
      <c r="HD16" s="97" t="s">
        <v>1188</v>
      </c>
      <c r="HE16" s="97" t="s">
        <v>94</v>
      </c>
      <c r="HF16" s="97" t="s">
        <v>95</v>
      </c>
      <c r="HG16" s="97" t="s">
        <v>1189</v>
      </c>
      <c r="HH16" s="97" t="s">
        <v>96</v>
      </c>
      <c r="HI16" s="97" t="s">
        <v>17</v>
      </c>
      <c r="HJ16" s="97" t="s">
        <v>1188</v>
      </c>
      <c r="HK16" s="97" t="s">
        <v>94</v>
      </c>
      <c r="HL16" s="97" t="s">
        <v>95</v>
      </c>
      <c r="HM16" s="97" t="s">
        <v>1189</v>
      </c>
      <c r="HN16" s="97" t="s">
        <v>96</v>
      </c>
      <c r="HO16" s="97" t="s">
        <v>17</v>
      </c>
      <c r="HP16" s="97" t="s">
        <v>1188</v>
      </c>
      <c r="HQ16" s="97" t="s">
        <v>94</v>
      </c>
      <c r="HR16" s="97" t="s">
        <v>95</v>
      </c>
      <c r="HS16" s="97" t="s">
        <v>1189</v>
      </c>
      <c r="HT16" s="97" t="s">
        <v>96</v>
      </c>
      <c r="HU16" s="97" t="s">
        <v>17</v>
      </c>
      <c r="HV16" s="97" t="s">
        <v>1188</v>
      </c>
      <c r="HW16" s="97" t="s">
        <v>94</v>
      </c>
      <c r="HX16" s="97" t="s">
        <v>95</v>
      </c>
      <c r="HY16" s="97" t="s">
        <v>1189</v>
      </c>
      <c r="HZ16" s="97" t="s">
        <v>96</v>
      </c>
      <c r="IA16" s="97" t="s">
        <v>17</v>
      </c>
      <c r="IB16" s="97" t="s">
        <v>1188</v>
      </c>
      <c r="IC16" s="97" t="s">
        <v>94</v>
      </c>
      <c r="ID16" s="97" t="s">
        <v>95</v>
      </c>
      <c r="IE16" s="97" t="s">
        <v>1189</v>
      </c>
      <c r="IF16" s="97" t="s">
        <v>96</v>
      </c>
      <c r="IG16" s="97" t="s">
        <v>17</v>
      </c>
      <c r="IH16" s="97" t="s">
        <v>1188</v>
      </c>
      <c r="II16" s="97" t="s">
        <v>94</v>
      </c>
      <c r="IJ16" s="97" t="s">
        <v>95</v>
      </c>
      <c r="IK16" s="97" t="s">
        <v>1189</v>
      </c>
      <c r="IL16" s="97" t="s">
        <v>96</v>
      </c>
      <c r="IM16" s="97" t="s">
        <v>17</v>
      </c>
      <c r="IN16" s="97" t="s">
        <v>1188</v>
      </c>
      <c r="IO16" s="97" t="s">
        <v>94</v>
      </c>
      <c r="IP16" s="97" t="s">
        <v>95</v>
      </c>
      <c r="IQ16" s="97" t="s">
        <v>1189</v>
      </c>
      <c r="IR16" s="97" t="s">
        <v>96</v>
      </c>
      <c r="IS16" s="97" t="s">
        <v>17</v>
      </c>
      <c r="IT16" s="97" t="s">
        <v>1188</v>
      </c>
      <c r="IU16" s="97" t="s">
        <v>94</v>
      </c>
      <c r="IV16" s="97" t="s">
        <v>95</v>
      </c>
      <c r="IW16" s="97" t="s">
        <v>1189</v>
      </c>
      <c r="IX16" s="97" t="s">
        <v>96</v>
      </c>
      <c r="IY16" s="97" t="s">
        <v>17</v>
      </c>
      <c r="IZ16" s="97" t="s">
        <v>1188</v>
      </c>
      <c r="JA16" s="97" t="s">
        <v>94</v>
      </c>
      <c r="JB16" s="97" t="s">
        <v>95</v>
      </c>
      <c r="JC16" s="97" t="s">
        <v>1189</v>
      </c>
      <c r="JD16" s="97" t="s">
        <v>96</v>
      </c>
      <c r="JE16" s="97" t="s">
        <v>17</v>
      </c>
      <c r="JF16" s="97" t="s">
        <v>1188</v>
      </c>
      <c r="JG16" s="97" t="s">
        <v>94</v>
      </c>
      <c r="JH16" s="97" t="s">
        <v>95</v>
      </c>
      <c r="JI16" s="97" t="s">
        <v>1189</v>
      </c>
      <c r="JJ16" s="97" t="s">
        <v>96</v>
      </c>
      <c r="JK16" s="97" t="s">
        <v>17</v>
      </c>
      <c r="JL16" s="97" t="s">
        <v>1188</v>
      </c>
      <c r="JM16" s="97" t="s">
        <v>94</v>
      </c>
      <c r="JN16" s="97" t="s">
        <v>95</v>
      </c>
      <c r="JO16" s="97" t="s">
        <v>1189</v>
      </c>
      <c r="JP16" s="97" t="s">
        <v>96</v>
      </c>
      <c r="JQ16" s="97" t="s">
        <v>17</v>
      </c>
      <c r="JR16" s="97" t="s">
        <v>1188</v>
      </c>
      <c r="JS16" s="97" t="s">
        <v>94</v>
      </c>
      <c r="JT16" s="97" t="s">
        <v>95</v>
      </c>
      <c r="JU16" s="97" t="s">
        <v>1189</v>
      </c>
      <c r="JV16" s="97" t="s">
        <v>96</v>
      </c>
      <c r="JW16" s="97" t="s">
        <v>17</v>
      </c>
      <c r="JX16" s="97" t="s">
        <v>1188</v>
      </c>
      <c r="JY16" s="97" t="s">
        <v>94</v>
      </c>
      <c r="JZ16" s="97" t="s">
        <v>95</v>
      </c>
      <c r="KA16" s="97" t="s">
        <v>1189</v>
      </c>
      <c r="KB16" s="97" t="s">
        <v>96</v>
      </c>
      <c r="KC16" s="97" t="s">
        <v>17</v>
      </c>
      <c r="KD16" s="97" t="s">
        <v>1188</v>
      </c>
      <c r="KE16" s="97" t="s">
        <v>94</v>
      </c>
      <c r="KF16" s="97" t="s">
        <v>95</v>
      </c>
      <c r="KG16" s="97" t="s">
        <v>1189</v>
      </c>
      <c r="KH16" s="97" t="s">
        <v>96</v>
      </c>
      <c r="KI16" s="97" t="s">
        <v>17</v>
      </c>
      <c r="KJ16" s="97" t="s">
        <v>1188</v>
      </c>
      <c r="KK16" s="97" t="s">
        <v>94</v>
      </c>
      <c r="KL16" s="97" t="s">
        <v>95</v>
      </c>
      <c r="KM16" s="97" t="s">
        <v>1189</v>
      </c>
      <c r="KN16" s="97" t="s">
        <v>96</v>
      </c>
      <c r="KO16" s="97" t="s">
        <v>17</v>
      </c>
      <c r="KP16" s="97" t="s">
        <v>1188</v>
      </c>
      <c r="KQ16" s="97" t="s">
        <v>94</v>
      </c>
      <c r="KR16" s="97" t="s">
        <v>95</v>
      </c>
      <c r="KS16" s="97" t="s">
        <v>1189</v>
      </c>
      <c r="KT16" s="97" t="s">
        <v>96</v>
      </c>
      <c r="KU16" s="97" t="s">
        <v>17</v>
      </c>
      <c r="KV16" s="97" t="s">
        <v>1188</v>
      </c>
      <c r="KW16" s="97" t="s">
        <v>94</v>
      </c>
      <c r="KX16" s="97" t="s">
        <v>95</v>
      </c>
      <c r="KY16" s="97" t="s">
        <v>1189</v>
      </c>
      <c r="KZ16" s="97" t="s">
        <v>96</v>
      </c>
      <c r="LA16" s="97" t="s">
        <v>17</v>
      </c>
      <c r="LB16" s="97" t="s">
        <v>1188</v>
      </c>
      <c r="LC16" s="97" t="s">
        <v>94</v>
      </c>
      <c r="LD16" s="97" t="s">
        <v>95</v>
      </c>
      <c r="LE16" s="97" t="s">
        <v>1189</v>
      </c>
      <c r="LF16" s="97" t="s">
        <v>96</v>
      </c>
      <c r="LG16" s="97" t="s">
        <v>17</v>
      </c>
      <c r="LH16" s="97" t="s">
        <v>1188</v>
      </c>
      <c r="LI16" s="97" t="s">
        <v>94</v>
      </c>
      <c r="LJ16" s="97" t="s">
        <v>95</v>
      </c>
      <c r="LK16" s="97" t="s">
        <v>1189</v>
      </c>
      <c r="LL16" s="97" t="s">
        <v>96</v>
      </c>
      <c r="LM16" s="97" t="s">
        <v>17</v>
      </c>
      <c r="LN16" s="97" t="s">
        <v>1188</v>
      </c>
      <c r="LO16" s="97" t="s">
        <v>94</v>
      </c>
      <c r="LP16" s="97" t="s">
        <v>95</v>
      </c>
      <c r="LQ16" s="97" t="s">
        <v>1189</v>
      </c>
      <c r="LR16" s="97" t="s">
        <v>96</v>
      </c>
      <c r="LS16" s="97" t="s">
        <v>17</v>
      </c>
      <c r="LT16" s="97" t="s">
        <v>1188</v>
      </c>
      <c r="LU16" s="97" t="s">
        <v>94</v>
      </c>
      <c r="LV16" s="97" t="s">
        <v>95</v>
      </c>
      <c r="LW16" s="97" t="s">
        <v>1189</v>
      </c>
      <c r="LX16" s="97" t="s">
        <v>96</v>
      </c>
      <c r="LY16" s="97" t="s">
        <v>17</v>
      </c>
      <c r="LZ16" s="97" t="s">
        <v>1188</v>
      </c>
      <c r="MA16" s="97" t="s">
        <v>94</v>
      </c>
      <c r="MB16" s="97" t="s">
        <v>95</v>
      </c>
      <c r="MC16" s="97" t="s">
        <v>1189</v>
      </c>
      <c r="MD16" s="97" t="s">
        <v>96</v>
      </c>
      <c r="ME16" s="97" t="s">
        <v>17</v>
      </c>
      <c r="MF16" s="97" t="s">
        <v>1188</v>
      </c>
      <c r="MG16" s="97" t="s">
        <v>94</v>
      </c>
      <c r="MH16" s="97" t="s">
        <v>95</v>
      </c>
      <c r="MI16" s="97" t="s">
        <v>1189</v>
      </c>
      <c r="MJ16" s="97" t="s">
        <v>96</v>
      </c>
      <c r="MK16" s="97" t="s">
        <v>17</v>
      </c>
      <c r="ML16" s="97" t="s">
        <v>1188</v>
      </c>
      <c r="MM16" s="97" t="s">
        <v>94</v>
      </c>
      <c r="MN16" s="97" t="s">
        <v>95</v>
      </c>
      <c r="MO16" s="97" t="s">
        <v>1189</v>
      </c>
      <c r="MP16" s="97" t="s">
        <v>96</v>
      </c>
      <c r="MQ16" s="97" t="s">
        <v>17</v>
      </c>
      <c r="MR16" s="97" t="s">
        <v>1188</v>
      </c>
      <c r="MS16" s="97" t="s">
        <v>94</v>
      </c>
      <c r="MT16" s="97" t="s">
        <v>95</v>
      </c>
      <c r="MU16" s="97" t="s">
        <v>1189</v>
      </c>
      <c r="MV16" s="97" t="s">
        <v>96</v>
      </c>
      <c r="MW16" s="97" t="s">
        <v>17</v>
      </c>
      <c r="MX16" s="97" t="s">
        <v>1188</v>
      </c>
      <c r="MY16" s="97" t="s">
        <v>94</v>
      </c>
      <c r="MZ16" s="97" t="s">
        <v>95</v>
      </c>
      <c r="NA16" s="97" t="s">
        <v>1189</v>
      </c>
      <c r="NB16" s="97" t="s">
        <v>96</v>
      </c>
    </row>
    <row r="17" spans="2:366" ht="15" hidden="1" customHeight="1">
      <c r="B17" s="161"/>
      <c r="C17" s="163"/>
      <c r="D17" s="166"/>
      <c r="E17" s="169"/>
      <c r="F17" s="172"/>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1"/>
      <c r="C18" s="163"/>
      <c r="D18" s="166"/>
      <c r="E18" s="169"/>
      <c r="F18" s="172"/>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1"/>
      <c r="C19" s="164"/>
      <c r="D19" s="167"/>
      <c r="E19" s="170"/>
      <c r="F19" s="173"/>
      <c r="G19" s="94" t="s">
        <v>1236</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v>1</v>
      </c>
      <c r="D20" s="78" t="s">
        <v>1210</v>
      </c>
      <c r="E20" s="79" t="s">
        <v>102</v>
      </c>
      <c r="F20" s="80" t="s">
        <v>1211</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IF(AND(N20&lt;&gt;"",N20&lt;&gt;"-",COUNTIF($E20,"*代表地点*")&gt;0),$AP20,"")</f>
        <v>1_A1-5</v>
      </c>
      <c r="AR20" s="66">
        <f>IF(AQ20="","",IF(COUNTIF(AQ$20:AQ20,AQ20)=1,1,""))</f>
        <v>1</v>
      </c>
      <c r="AS20" s="66" t="str">
        <f>IF(OR(N20="",N20="-",N20="省略"),"",IF(OR($E20="代表地点",$E20="代表地点かつ対象地境界"),N20,""))</f>
        <v>ND</v>
      </c>
      <c r="AT20" s="66" t="str">
        <f>IF(AND(N20&lt;&gt;"",N20&lt;&gt;"-",N20&lt;&gt;"ND",N20&gt;N$17),AQ20,"")</f>
        <v/>
      </c>
      <c r="AU20" s="66" t="str">
        <f>IF(AT20="","",IF(COUNTIF(AT$20:AT20,AT20)=1,1,""))</f>
        <v/>
      </c>
      <c r="AV20" s="66" t="str">
        <f t="shared" ref="AV20" si="3">IF(AQ20="","",IF(N20="省略","有","無"))</f>
        <v>無</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1_A1-5</v>
      </c>
      <c r="CB20" s="66">
        <f>IF(CA20="","",IF(COUNTIF(CA$20:CA20,CA20)=1,1,""))</f>
        <v>1</v>
      </c>
      <c r="CC20" s="66" t="str">
        <f>IF(OR(Q20="",Q20="-",Q20="省略"),"",IF(OR($E20="代表地点",$E20="代表地点かつ対象地境界"),Q20,""))</f>
        <v>ND</v>
      </c>
      <c r="CD20" s="66" t="str">
        <f>IF(AND(Q20&lt;&gt;"",Q20&lt;&gt;"-",Q20&lt;&gt;"ND",Q20&gt;Q$17),CA20,"")</f>
        <v/>
      </c>
      <c r="CE20" s="66" t="str">
        <f>IF(CD20="","",IF(COUNTIF(CD$20:CD20,CD20)=1,1,""))</f>
        <v/>
      </c>
      <c r="CF20" s="66" t="str">
        <f>IF(CA20="","",IF(Q20="省略","有","無"))</f>
        <v>無</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1_A1-5</v>
      </c>
      <c r="CN20" s="66">
        <f>IF(CM20="","",IF(COUNTIF(CM$20:CM20,CM20)=1,1,""))</f>
        <v>1</v>
      </c>
      <c r="CO20" s="66" t="str">
        <f>IF(OR(R20="",R20="-",R20="省略"),"",IF(OR($E20="代表地点",$E20="代表地点かつ対象地境界"),R20,""))</f>
        <v>ND</v>
      </c>
      <c r="CP20" s="66" t="str">
        <f>IF(AND(R20&lt;&gt;"",R20&lt;&gt;"-",R20&lt;&gt;"ND",R20&gt;R$17),CM20,"")</f>
        <v/>
      </c>
      <c r="CQ20" s="66" t="str">
        <f>IF(CP20="","",IF(COUNTIF(CP$20:CP20,CP20)=1,1,""))</f>
        <v/>
      </c>
      <c r="CR20" s="66" t="str">
        <f>IF(CM20="","",IF(R20="省略","有","無"))</f>
        <v>無</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1_A1-5</v>
      </c>
      <c r="DX20" s="66">
        <f>IF(DW20="","",IF(COUNTIF(DW$20:DW20,DW20)=1,1,""))</f>
        <v>1</v>
      </c>
      <c r="DY20" s="66" t="str">
        <f>IF(OR(U20="",U20="-",U20="省略"),"",IF(OR($E20="代表地点",$E20="代表地点かつ対象地境界"),U20,""))</f>
        <v>ND</v>
      </c>
      <c r="DZ20" s="66" t="str">
        <f>IF(AND(U20&lt;&gt;"",U20&lt;&gt;"-",U20&lt;&gt;"ND",U20&gt;U$17),DW20,"")</f>
        <v/>
      </c>
      <c r="EA20" s="66" t="str">
        <f>IF(DZ20="","",IF(COUNTIF(DZ$20:DZ20,DZ20)=1,1,""))</f>
        <v/>
      </c>
      <c r="EB20" s="66" t="str">
        <f>IF(DW20="","",IF(U20="省略","有","無"))</f>
        <v>無</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1_A1-5</v>
      </c>
      <c r="FH20" s="66">
        <f>IF(FG20="","",IF(COUNTIF(FG$20:FG20,FG20)=1,1,""))</f>
        <v>1</v>
      </c>
      <c r="FI20" s="66">
        <f>IF(OR(X20="",X20="-",X20="省略"),"",IF(OR($E20="代表地点",$E20="代表地点かつ対象地境界"),X20,""))</f>
        <v>5.0000000000000001E-4</v>
      </c>
      <c r="FJ20" s="66" t="str">
        <f>IF(AND(X20&lt;&gt;"",X20&lt;&gt;"-",X20&lt;&gt;"ND",X20&gt;X$17),FG20,"")</f>
        <v/>
      </c>
      <c r="FK20" s="66" t="str">
        <f>IF(FJ20="","",IF(COUNTIF(FJ$20:FJ20,FJ20)=1,1,""))</f>
        <v/>
      </c>
      <c r="FL20" s="66" t="str">
        <f>IF(FG20="","",IF(X20="省略","有","無"))</f>
        <v>無</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v>1</v>
      </c>
      <c r="D21" s="57" t="s">
        <v>1212</v>
      </c>
      <c r="E21" s="58" t="s">
        <v>102</v>
      </c>
      <c r="F21" s="75" t="s">
        <v>1213</v>
      </c>
      <c r="G21" s="87">
        <v>37.299999999999997</v>
      </c>
      <c r="H21" s="88">
        <v>0</v>
      </c>
      <c r="I21" s="89" t="str">
        <f t="shared" ref="I21:I35" si="5">IF(D21="","","～")</f>
        <v>～</v>
      </c>
      <c r="J21" s="90">
        <v>-10</v>
      </c>
      <c r="K21" s="91">
        <f t="shared" si="0"/>
        <v>37.299999999999997</v>
      </c>
      <c r="L21" s="89" t="str">
        <f t="shared" ref="L21:L69" si="6">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7">IF(AND(N21&lt;&gt;"",N21&lt;&gt;"-",COUNTIF($E21,"*代表地点*")&gt;0),$AP21,"")</f>
        <v>1_A2-2</v>
      </c>
      <c r="AR21" s="66">
        <f>IF(AQ21="","",IF(COUNTIF(AQ$20:AQ21,AQ21)=1,1,""))</f>
        <v>1</v>
      </c>
      <c r="AS21" s="66" t="str">
        <f t="shared" ref="AS21:AS69" si="8">IF(OR(N21="",N21="-",N21="省略"),"",IF(OR($E21="代表地点",$E21="代表地点かつ対象地境界"),N21,""))</f>
        <v>ND</v>
      </c>
      <c r="AT21" s="66" t="str">
        <f t="shared" ref="AT21:AT69" si="9">IF(AND(N21&lt;&gt;"",N21&lt;&gt;"-",N21&lt;&gt;"ND",N21&gt;N$17),AQ21,"")</f>
        <v/>
      </c>
      <c r="AU21" s="66" t="str">
        <f>IF(AT21="","",IF(COUNTIF(AT$20:AT21,AT21)=1,1,""))</f>
        <v/>
      </c>
      <c r="AV21" s="66" t="str">
        <f t="shared" ref="AV21:AV69" si="10">IF(AQ21="","",IF(N21="省略","有","無"))</f>
        <v>無</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1_A2-2</v>
      </c>
      <c r="CB21" s="66">
        <f>IF(CA21="","",IF(COUNTIF(CA$20:CA21,CA21)=1,1,""))</f>
        <v>1</v>
      </c>
      <c r="CC21" s="66" t="str">
        <f t="shared" ref="CC21:CC69" si="32">IF(OR(Q21="",Q21="-",Q21="省略"),"",IF(OR($E21="代表地点",$E21="代表地点かつ対象地境界"),Q21,""))</f>
        <v>ND</v>
      </c>
      <c r="CD21" s="66" t="str">
        <f t="shared" ref="CD21:CD69" si="33">IF(AND(Q21&lt;&gt;"",Q21&lt;&gt;"-",Q21&lt;&gt;"ND",Q21&gt;Q$17),CA21,"")</f>
        <v/>
      </c>
      <c r="CE21" s="66" t="str">
        <f>IF(CD21="","",IF(COUNTIF(CD$20:CD21,CD21)=1,1,""))</f>
        <v/>
      </c>
      <c r="CF21" s="66" t="str">
        <f t="shared" ref="CF21:CF69" si="34">IF(CA21="","",IF(Q21="省略","有","無"))</f>
        <v>無</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1_A2-2</v>
      </c>
      <c r="CN21" s="66">
        <f>IF(CM21="","",IF(COUNTIF(CM$20:CM21,CM21)=1,1,""))</f>
        <v>1</v>
      </c>
      <c r="CO21" s="66" t="str">
        <f t="shared" ref="CO21:CO69" si="40">IF(OR(R21="",R21="-",R21="省略"),"",IF(OR($E21="代表地点",$E21="代表地点かつ対象地境界"),R21,""))</f>
        <v>ND</v>
      </c>
      <c r="CP21" s="66" t="str">
        <f t="shared" ref="CP21:CP69" si="41">IF(AND(R21&lt;&gt;"",R21&lt;&gt;"-",R21&lt;&gt;"ND",R21&gt;R$17),CM21,"")</f>
        <v/>
      </c>
      <c r="CQ21" s="66" t="str">
        <f>IF(CP21="","",IF(COUNTIF(CP$20:CP21,CP21)=1,1,""))</f>
        <v/>
      </c>
      <c r="CR21" s="66" t="str">
        <f t="shared" ref="CR21:CR69" si="42">IF(CM21="","",IF(R21="省略","有","無"))</f>
        <v>無</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1_A2-2</v>
      </c>
      <c r="DX21" s="66">
        <f>IF(DW21="","",IF(COUNTIF(DW$20:DW21,DW21)=1,1,""))</f>
        <v>1</v>
      </c>
      <c r="DY21" s="66" t="str">
        <f t="shared" ref="DY21:DY69" si="64">IF(OR(U21="",U21="-",U21="省略"),"",IF(OR($E21="代表地点",$E21="代表地点かつ対象地境界"),U21,""))</f>
        <v>ND</v>
      </c>
      <c r="DZ21" s="66" t="str">
        <f t="shared" ref="DZ21:DZ69" si="65">IF(AND(U21&lt;&gt;"",U21&lt;&gt;"-",U21&lt;&gt;"ND",U21&gt;U$17),DW21,"")</f>
        <v/>
      </c>
      <c r="EA21" s="66" t="str">
        <f>IF(DZ21="","",IF(COUNTIF(DZ$20:DZ21,DZ21)=1,1,""))</f>
        <v/>
      </c>
      <c r="EB21" s="66" t="str">
        <f t="shared" ref="EB21:EB69" si="66">IF(DW21="","",IF(U21="省略","有","無"))</f>
        <v>無</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1_A2-2</v>
      </c>
      <c r="FH21" s="66">
        <f>IF(FG21="","",IF(COUNTIF(FG$20:FG21,FG21)=1,1,""))</f>
        <v>1</v>
      </c>
      <c r="FI21" s="66">
        <f t="shared" ref="FI21:FI69" si="88">IF(OR(X21="",X21="-",X21="省略"),"",IF(OR($E21="代表地点",$E21="代表地点かつ対象地境界"),X21,""))</f>
        <v>5.0000000000000001E-4</v>
      </c>
      <c r="FJ21" s="66" t="str">
        <f t="shared" ref="FJ21:FJ69" si="89">IF(AND(X21&lt;&gt;"",X21&lt;&gt;"-",X21&lt;&gt;"ND",X21&gt;X$17),FG21,"")</f>
        <v/>
      </c>
      <c r="FK21" s="66" t="str">
        <f>IF(FJ21="","",IF(COUNTIF(FJ$20:FJ21,FJ21)=1,1,""))</f>
        <v/>
      </c>
      <c r="FL21" s="66" t="str">
        <f t="shared" ref="FL21:FL69" si="90">IF(FG21="","",IF(X21="省略","有","無"))</f>
        <v>無</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v>1</v>
      </c>
      <c r="D22" s="57" t="s">
        <v>1214</v>
      </c>
      <c r="E22" s="58" t="s">
        <v>102</v>
      </c>
      <c r="F22" s="75" t="s">
        <v>1215</v>
      </c>
      <c r="G22" s="87">
        <v>37</v>
      </c>
      <c r="H22" s="88">
        <v>0</v>
      </c>
      <c r="I22" s="89" t="str">
        <f t="shared" si="5"/>
        <v>～</v>
      </c>
      <c r="J22" s="90">
        <v>-10</v>
      </c>
      <c r="K22" s="91">
        <f t="shared" si="0"/>
        <v>37</v>
      </c>
      <c r="L22" s="89" t="str">
        <f t="shared" si="6"/>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7"/>
        <v>1_A2-4</v>
      </c>
      <c r="AR22" s="66">
        <f>IF(AQ22="","",IF(COUNTIF(AQ$20:AQ22,AQ22)=1,1,""))</f>
        <v>1</v>
      </c>
      <c r="AS22" s="66" t="str">
        <f t="shared" si="8"/>
        <v>ND</v>
      </c>
      <c r="AT22" s="66" t="str">
        <f t="shared" si="9"/>
        <v/>
      </c>
      <c r="AU22" s="66" t="str">
        <f>IF(AT22="","",IF(COUNTIF(AT$20:AT22,AT22)=1,1,""))</f>
        <v/>
      </c>
      <c r="AV22" s="66" t="str">
        <f t="shared" si="10"/>
        <v>無</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1_A2-4</v>
      </c>
      <c r="CB22" s="66">
        <f>IF(CA22="","",IF(COUNTIF(CA$20:CA22,CA22)=1,1,""))</f>
        <v>1</v>
      </c>
      <c r="CC22" s="66" t="str">
        <f t="shared" si="32"/>
        <v>ND</v>
      </c>
      <c r="CD22" s="66" t="str">
        <f t="shared" si="33"/>
        <v/>
      </c>
      <c r="CE22" s="66" t="str">
        <f>IF(CD22="","",IF(COUNTIF(CD$20:CD22,CD22)=1,1,""))</f>
        <v/>
      </c>
      <c r="CF22" s="66" t="str">
        <f t="shared" si="34"/>
        <v>無</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1_A2-4</v>
      </c>
      <c r="CN22" s="66">
        <f>IF(CM22="","",IF(COUNTIF(CM$20:CM22,CM22)=1,1,""))</f>
        <v>1</v>
      </c>
      <c r="CO22" s="66" t="str">
        <f t="shared" si="40"/>
        <v>ND</v>
      </c>
      <c r="CP22" s="66" t="str">
        <f t="shared" si="41"/>
        <v/>
      </c>
      <c r="CQ22" s="66" t="str">
        <f>IF(CP22="","",IF(COUNTIF(CP$20:CP22,CP22)=1,1,""))</f>
        <v/>
      </c>
      <c r="CR22" s="66" t="str">
        <f t="shared" si="42"/>
        <v>無</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1_A2-4</v>
      </c>
      <c r="DX22" s="66">
        <f>IF(DW22="","",IF(COUNTIF(DW$20:DW22,DW22)=1,1,""))</f>
        <v>1</v>
      </c>
      <c r="DY22" s="66" t="str">
        <f t="shared" si="64"/>
        <v>ND</v>
      </c>
      <c r="DZ22" s="66" t="str">
        <f t="shared" si="65"/>
        <v/>
      </c>
      <c r="EA22" s="66" t="str">
        <f>IF(DZ22="","",IF(COUNTIF(DZ$20:DZ22,DZ22)=1,1,""))</f>
        <v/>
      </c>
      <c r="EB22" s="66" t="str">
        <f t="shared" si="66"/>
        <v>無</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1_A2-4</v>
      </c>
      <c r="FH22" s="66">
        <f>IF(FG22="","",IF(COUNTIF(FG$20:FG22,FG22)=1,1,""))</f>
        <v>1</v>
      </c>
      <c r="FI22" s="66">
        <f t="shared" si="88"/>
        <v>5.0000000000000001E-4</v>
      </c>
      <c r="FJ22" s="66" t="str">
        <f t="shared" si="89"/>
        <v/>
      </c>
      <c r="FK22" s="66" t="str">
        <f>IF(FJ22="","",IF(COUNTIF(FJ$20:FJ22,FJ22)=1,1,""))</f>
        <v/>
      </c>
      <c r="FL22" s="66" t="str">
        <f t="shared" si="90"/>
        <v>無</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v>1</v>
      </c>
      <c r="D23" s="57" t="s">
        <v>1216</v>
      </c>
      <c r="E23" s="58" t="s">
        <v>102</v>
      </c>
      <c r="F23" s="75" t="s">
        <v>1215</v>
      </c>
      <c r="G23" s="87">
        <v>37.299999999999997</v>
      </c>
      <c r="H23" s="88">
        <v>0</v>
      </c>
      <c r="I23" s="89" t="str">
        <f t="shared" si="5"/>
        <v>～</v>
      </c>
      <c r="J23" s="90">
        <v>-10</v>
      </c>
      <c r="K23" s="91">
        <f t="shared" si="0"/>
        <v>37.299999999999997</v>
      </c>
      <c r="L23" s="89" t="str">
        <f t="shared" si="6"/>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7"/>
        <v>1_B1-4</v>
      </c>
      <c r="AR23" s="66">
        <f>IF(AQ23="","",IF(COUNTIF(AQ$20:AQ23,AQ23)=1,1,""))</f>
        <v>1</v>
      </c>
      <c r="AS23" s="66" t="str">
        <f t="shared" si="8"/>
        <v>ND</v>
      </c>
      <c r="AT23" s="66" t="str">
        <f t="shared" si="9"/>
        <v/>
      </c>
      <c r="AU23" s="66" t="str">
        <f>IF(AT23="","",IF(COUNTIF(AT$20:AT23,AT23)=1,1,""))</f>
        <v/>
      </c>
      <c r="AV23" s="66" t="str">
        <f t="shared" si="10"/>
        <v>無</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1_B1-4</v>
      </c>
      <c r="CB23" s="66">
        <f>IF(CA23="","",IF(COUNTIF(CA$20:CA23,CA23)=1,1,""))</f>
        <v>1</v>
      </c>
      <c r="CC23" s="66" t="str">
        <f t="shared" si="32"/>
        <v>ND</v>
      </c>
      <c r="CD23" s="66" t="str">
        <f t="shared" si="33"/>
        <v/>
      </c>
      <c r="CE23" s="66" t="str">
        <f>IF(CD23="","",IF(COUNTIF(CD$20:CD23,CD23)=1,1,""))</f>
        <v/>
      </c>
      <c r="CF23" s="66" t="str">
        <f t="shared" si="34"/>
        <v>無</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1_B1-4</v>
      </c>
      <c r="CN23" s="66">
        <f>IF(CM23="","",IF(COUNTIF(CM$20:CM23,CM23)=1,1,""))</f>
        <v>1</v>
      </c>
      <c r="CO23" s="66" t="str">
        <f t="shared" si="40"/>
        <v>ND</v>
      </c>
      <c r="CP23" s="66" t="str">
        <f t="shared" si="41"/>
        <v/>
      </c>
      <c r="CQ23" s="66" t="str">
        <f>IF(CP23="","",IF(COUNTIF(CP$20:CP23,CP23)=1,1,""))</f>
        <v/>
      </c>
      <c r="CR23" s="66" t="str">
        <f t="shared" si="42"/>
        <v>無</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1_B1-4</v>
      </c>
      <c r="DX23" s="66">
        <f>IF(DW23="","",IF(COUNTIF(DW$20:DW23,DW23)=1,1,""))</f>
        <v>1</v>
      </c>
      <c r="DY23" s="66" t="str">
        <f t="shared" si="64"/>
        <v>ND</v>
      </c>
      <c r="DZ23" s="66" t="str">
        <f t="shared" si="65"/>
        <v/>
      </c>
      <c r="EA23" s="66" t="str">
        <f>IF(DZ23="","",IF(COUNTIF(DZ$20:DZ23,DZ23)=1,1,""))</f>
        <v/>
      </c>
      <c r="EB23" s="66" t="str">
        <f t="shared" si="66"/>
        <v>無</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1_B1-4</v>
      </c>
      <c r="FH23" s="66">
        <f>IF(FG23="","",IF(COUNTIF(FG$20:FG23,FG23)=1,1,""))</f>
        <v>1</v>
      </c>
      <c r="FI23" s="66">
        <f t="shared" si="88"/>
        <v>4.0000000000000002E-4</v>
      </c>
      <c r="FJ23" s="66" t="str">
        <f t="shared" si="89"/>
        <v/>
      </c>
      <c r="FK23" s="66" t="str">
        <f>IF(FJ23="","",IF(COUNTIF(FJ$20:FJ23,FJ23)=1,1,""))</f>
        <v/>
      </c>
      <c r="FL23" s="66" t="str">
        <f t="shared" si="90"/>
        <v>無</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v>1</v>
      </c>
      <c r="D24" s="57" t="s">
        <v>1217</v>
      </c>
      <c r="E24" s="58" t="s">
        <v>102</v>
      </c>
      <c r="F24" s="75" t="s">
        <v>1211</v>
      </c>
      <c r="G24" s="87">
        <v>37.4</v>
      </c>
      <c r="H24" s="88">
        <v>0</v>
      </c>
      <c r="I24" s="89" t="str">
        <f t="shared" si="5"/>
        <v>～</v>
      </c>
      <c r="J24" s="90">
        <v>-10</v>
      </c>
      <c r="K24" s="91">
        <f t="shared" si="0"/>
        <v>37.4</v>
      </c>
      <c r="L24" s="89" t="str">
        <f t="shared" si="6"/>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7"/>
        <v>1_B1-5</v>
      </c>
      <c r="AR24" s="66">
        <f>IF(AQ24="","",IF(COUNTIF(AQ$20:AQ24,AQ24)=1,1,""))</f>
        <v>1</v>
      </c>
      <c r="AS24" s="66" t="str">
        <f t="shared" si="8"/>
        <v>ND</v>
      </c>
      <c r="AT24" s="66" t="str">
        <f t="shared" si="9"/>
        <v/>
      </c>
      <c r="AU24" s="66" t="str">
        <f>IF(AT24="","",IF(COUNTIF(AT$20:AT24,AT24)=1,1,""))</f>
        <v/>
      </c>
      <c r="AV24" s="66" t="str">
        <f t="shared" si="10"/>
        <v>無</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1_B1-5</v>
      </c>
      <c r="CB24" s="66">
        <f>IF(CA24="","",IF(COUNTIF(CA$20:CA24,CA24)=1,1,""))</f>
        <v>1</v>
      </c>
      <c r="CC24" s="66" t="str">
        <f t="shared" si="32"/>
        <v>ND</v>
      </c>
      <c r="CD24" s="66" t="str">
        <f t="shared" si="33"/>
        <v/>
      </c>
      <c r="CE24" s="66" t="str">
        <f>IF(CD24="","",IF(COUNTIF(CD$20:CD24,CD24)=1,1,""))</f>
        <v/>
      </c>
      <c r="CF24" s="66" t="str">
        <f t="shared" si="34"/>
        <v>無</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1_B1-5</v>
      </c>
      <c r="CN24" s="66">
        <f>IF(CM24="","",IF(COUNTIF(CM$20:CM24,CM24)=1,1,""))</f>
        <v>1</v>
      </c>
      <c r="CO24" s="66" t="str">
        <f t="shared" si="40"/>
        <v>ND</v>
      </c>
      <c r="CP24" s="66" t="str">
        <f t="shared" si="41"/>
        <v/>
      </c>
      <c r="CQ24" s="66" t="str">
        <f>IF(CP24="","",IF(COUNTIF(CP$20:CP24,CP24)=1,1,""))</f>
        <v/>
      </c>
      <c r="CR24" s="66" t="str">
        <f t="shared" si="42"/>
        <v>無</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1_B1-5</v>
      </c>
      <c r="DX24" s="66">
        <f>IF(DW24="","",IF(COUNTIF(DW$20:DW24,DW24)=1,1,""))</f>
        <v>1</v>
      </c>
      <c r="DY24" s="66" t="str">
        <f t="shared" si="64"/>
        <v>ND</v>
      </c>
      <c r="DZ24" s="66" t="str">
        <f t="shared" si="65"/>
        <v/>
      </c>
      <c r="EA24" s="66" t="str">
        <f>IF(DZ24="","",IF(COUNTIF(DZ$20:DZ24,DZ24)=1,1,""))</f>
        <v/>
      </c>
      <c r="EB24" s="66" t="str">
        <f t="shared" si="66"/>
        <v>無</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1_B1-5</v>
      </c>
      <c r="FH24" s="66">
        <f>IF(FG24="","",IF(COUNTIF(FG$20:FG24,FG24)=1,1,""))</f>
        <v>1</v>
      </c>
      <c r="FI24" s="66">
        <f t="shared" si="88"/>
        <v>2.9999999999999997E-4</v>
      </c>
      <c r="FJ24" s="66" t="str">
        <f t="shared" si="89"/>
        <v/>
      </c>
      <c r="FK24" s="66" t="str">
        <f>IF(FJ24="","",IF(COUNTIF(FJ$20:FJ24,FJ24)=1,1,""))</f>
        <v/>
      </c>
      <c r="FL24" s="66" t="str">
        <f t="shared" si="90"/>
        <v>無</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v>1</v>
      </c>
      <c r="D25" s="57" t="s">
        <v>1218</v>
      </c>
      <c r="E25" s="58" t="s">
        <v>102</v>
      </c>
      <c r="F25" s="75" t="s">
        <v>1219</v>
      </c>
      <c r="G25" s="87">
        <v>37.299999999999997</v>
      </c>
      <c r="H25" s="88">
        <v>0</v>
      </c>
      <c r="I25" s="89" t="str">
        <f t="shared" si="5"/>
        <v>～</v>
      </c>
      <c r="J25" s="90">
        <v>-10</v>
      </c>
      <c r="K25" s="91">
        <f t="shared" si="0"/>
        <v>37.299999999999997</v>
      </c>
      <c r="L25" s="89" t="str">
        <f t="shared" si="6"/>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7"/>
        <v>1_B1-7</v>
      </c>
      <c r="AR25" s="66">
        <f>IF(AQ25="","",IF(COUNTIF(AQ$20:AQ25,AQ25)=1,1,""))</f>
        <v>1</v>
      </c>
      <c r="AS25" s="66" t="str">
        <f t="shared" si="8"/>
        <v>ND</v>
      </c>
      <c r="AT25" s="66" t="str">
        <f t="shared" si="9"/>
        <v/>
      </c>
      <c r="AU25" s="66" t="str">
        <f>IF(AT25="","",IF(COUNTIF(AT$20:AT25,AT25)=1,1,""))</f>
        <v/>
      </c>
      <c r="AV25" s="66" t="str">
        <f t="shared" si="10"/>
        <v>無</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1_B1-7</v>
      </c>
      <c r="CB25" s="66">
        <f>IF(CA25="","",IF(COUNTIF(CA$20:CA25,CA25)=1,1,""))</f>
        <v>1</v>
      </c>
      <c r="CC25" s="66" t="str">
        <f t="shared" si="32"/>
        <v>ND</v>
      </c>
      <c r="CD25" s="66" t="str">
        <f t="shared" si="33"/>
        <v/>
      </c>
      <c r="CE25" s="66" t="str">
        <f>IF(CD25="","",IF(COUNTIF(CD$20:CD25,CD25)=1,1,""))</f>
        <v/>
      </c>
      <c r="CF25" s="66" t="str">
        <f t="shared" si="34"/>
        <v>無</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1_B1-7</v>
      </c>
      <c r="CN25" s="66">
        <f>IF(CM25="","",IF(COUNTIF(CM$20:CM25,CM25)=1,1,""))</f>
        <v>1</v>
      </c>
      <c r="CO25" s="66" t="str">
        <f t="shared" si="40"/>
        <v>ND</v>
      </c>
      <c r="CP25" s="66" t="str">
        <f t="shared" si="41"/>
        <v/>
      </c>
      <c r="CQ25" s="66" t="str">
        <f>IF(CP25="","",IF(COUNTIF(CP$20:CP25,CP25)=1,1,""))</f>
        <v/>
      </c>
      <c r="CR25" s="66" t="str">
        <f t="shared" si="42"/>
        <v>無</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1_B1-7</v>
      </c>
      <c r="DX25" s="66">
        <f>IF(DW25="","",IF(COUNTIF(DW$20:DW25,DW25)=1,1,""))</f>
        <v>1</v>
      </c>
      <c r="DY25" s="66">
        <f t="shared" si="64"/>
        <v>2.0000000000000001E-4</v>
      </c>
      <c r="DZ25" s="66" t="str">
        <f t="shared" si="65"/>
        <v/>
      </c>
      <c r="EA25" s="66" t="str">
        <f>IF(DZ25="","",IF(COUNTIF(DZ$20:DZ25,DZ25)=1,1,""))</f>
        <v/>
      </c>
      <c r="EB25" s="66" t="str">
        <f t="shared" si="66"/>
        <v>無</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1_B1-7</v>
      </c>
      <c r="FH25" s="66">
        <f>IF(FG25="","",IF(COUNTIF(FG$20:FG25,FG25)=1,1,""))</f>
        <v>1</v>
      </c>
      <c r="FI25" s="66">
        <f t="shared" si="88"/>
        <v>4.0000000000000002E-4</v>
      </c>
      <c r="FJ25" s="66" t="str">
        <f t="shared" si="89"/>
        <v/>
      </c>
      <c r="FK25" s="66" t="str">
        <f>IF(FJ25="","",IF(COUNTIF(FJ$20:FJ25,FJ25)=1,1,""))</f>
        <v/>
      </c>
      <c r="FL25" s="66" t="str">
        <f t="shared" si="90"/>
        <v>無</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v>1</v>
      </c>
      <c r="D26" s="57" t="s">
        <v>1220</v>
      </c>
      <c r="E26" s="58" t="s">
        <v>102</v>
      </c>
      <c r="F26" s="75" t="s">
        <v>1221</v>
      </c>
      <c r="G26" s="87">
        <v>37.299999999999997</v>
      </c>
      <c r="H26" s="88">
        <v>0</v>
      </c>
      <c r="I26" s="89" t="str">
        <f t="shared" si="5"/>
        <v>～</v>
      </c>
      <c r="J26" s="90">
        <v>-10</v>
      </c>
      <c r="K26" s="91">
        <f t="shared" si="0"/>
        <v>37.299999999999997</v>
      </c>
      <c r="L26" s="89" t="str">
        <f t="shared" si="6"/>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7"/>
        <v>1_B1-8</v>
      </c>
      <c r="AR26" s="66">
        <f>IF(AQ26="","",IF(COUNTIF(AQ$20:AQ26,AQ26)=1,1,""))</f>
        <v>1</v>
      </c>
      <c r="AS26" s="66" t="str">
        <f t="shared" si="8"/>
        <v>ND</v>
      </c>
      <c r="AT26" s="66" t="str">
        <f t="shared" si="9"/>
        <v/>
      </c>
      <c r="AU26" s="66" t="str">
        <f>IF(AT26="","",IF(COUNTIF(AT$20:AT26,AT26)=1,1,""))</f>
        <v/>
      </c>
      <c r="AV26" s="66" t="str">
        <f t="shared" si="10"/>
        <v>無</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1_B1-8</v>
      </c>
      <c r="CB26" s="66">
        <f>IF(CA26="","",IF(COUNTIF(CA$20:CA26,CA26)=1,1,""))</f>
        <v>1</v>
      </c>
      <c r="CC26" s="66" t="str">
        <f t="shared" si="32"/>
        <v>ND</v>
      </c>
      <c r="CD26" s="66" t="str">
        <f t="shared" si="33"/>
        <v/>
      </c>
      <c r="CE26" s="66" t="str">
        <f>IF(CD26="","",IF(COUNTIF(CD$20:CD26,CD26)=1,1,""))</f>
        <v/>
      </c>
      <c r="CF26" s="66" t="str">
        <f t="shared" si="34"/>
        <v>無</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1_B1-8</v>
      </c>
      <c r="CN26" s="66">
        <f>IF(CM26="","",IF(COUNTIF(CM$20:CM26,CM26)=1,1,""))</f>
        <v>1</v>
      </c>
      <c r="CO26" s="66" t="str">
        <f t="shared" si="40"/>
        <v>ND</v>
      </c>
      <c r="CP26" s="66" t="str">
        <f t="shared" si="41"/>
        <v/>
      </c>
      <c r="CQ26" s="66" t="str">
        <f>IF(CP26="","",IF(COUNTIF(CP$20:CP26,CP26)=1,1,""))</f>
        <v/>
      </c>
      <c r="CR26" s="66" t="str">
        <f t="shared" si="42"/>
        <v>無</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1_B1-8</v>
      </c>
      <c r="DX26" s="66">
        <f>IF(DW26="","",IF(COUNTIF(DW$20:DW26,DW26)=1,1,""))</f>
        <v>1</v>
      </c>
      <c r="DY26" s="66" t="str">
        <f t="shared" si="64"/>
        <v>ND</v>
      </c>
      <c r="DZ26" s="66" t="str">
        <f t="shared" si="65"/>
        <v/>
      </c>
      <c r="EA26" s="66" t="str">
        <f>IF(DZ26="","",IF(COUNTIF(DZ$20:DZ26,DZ26)=1,1,""))</f>
        <v/>
      </c>
      <c r="EB26" s="66" t="str">
        <f t="shared" si="66"/>
        <v>無</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1_B1-8</v>
      </c>
      <c r="FH26" s="66">
        <f>IF(FG26="","",IF(COUNTIF(FG$20:FG26,FG26)=1,1,""))</f>
        <v>1</v>
      </c>
      <c r="FI26" s="66">
        <f t="shared" si="88"/>
        <v>4.0000000000000002E-4</v>
      </c>
      <c r="FJ26" s="66" t="str">
        <f t="shared" si="89"/>
        <v/>
      </c>
      <c r="FK26" s="66" t="str">
        <f>IF(FJ26="","",IF(COUNTIF(FJ$20:FJ26,FJ26)=1,1,""))</f>
        <v/>
      </c>
      <c r="FL26" s="66" t="str">
        <f t="shared" si="90"/>
        <v>無</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v>1</v>
      </c>
      <c r="D27" s="57" t="s">
        <v>1222</v>
      </c>
      <c r="E27" s="58" t="s">
        <v>102</v>
      </c>
      <c r="F27" s="75" t="s">
        <v>1213</v>
      </c>
      <c r="G27" s="87">
        <v>37.200000000000003</v>
      </c>
      <c r="H27" s="88">
        <v>0</v>
      </c>
      <c r="I27" s="89" t="str">
        <f t="shared" si="5"/>
        <v>～</v>
      </c>
      <c r="J27" s="90">
        <v>-10</v>
      </c>
      <c r="K27" s="91">
        <f t="shared" si="0"/>
        <v>37.200000000000003</v>
      </c>
      <c r="L27" s="89" t="str">
        <f t="shared" si="6"/>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7"/>
        <v>1_B2-2</v>
      </c>
      <c r="AR27" s="66">
        <f>IF(AQ27="","",IF(COUNTIF(AQ$20:AQ27,AQ27)=1,1,""))</f>
        <v>1</v>
      </c>
      <c r="AS27" s="66" t="str">
        <f t="shared" si="8"/>
        <v>ND</v>
      </c>
      <c r="AT27" s="66" t="str">
        <f t="shared" si="9"/>
        <v/>
      </c>
      <c r="AU27" s="66" t="str">
        <f>IF(AT27="","",IF(COUNTIF(AT$20:AT27,AT27)=1,1,""))</f>
        <v/>
      </c>
      <c r="AV27" s="66" t="str">
        <f t="shared" si="10"/>
        <v>無</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1_B2-2</v>
      </c>
      <c r="CB27" s="66">
        <f>IF(CA27="","",IF(COUNTIF(CA$20:CA27,CA27)=1,1,""))</f>
        <v>1</v>
      </c>
      <c r="CC27" s="66" t="str">
        <f t="shared" si="32"/>
        <v>ND</v>
      </c>
      <c r="CD27" s="66" t="str">
        <f t="shared" si="33"/>
        <v/>
      </c>
      <c r="CE27" s="66" t="str">
        <f>IF(CD27="","",IF(COUNTIF(CD$20:CD27,CD27)=1,1,""))</f>
        <v/>
      </c>
      <c r="CF27" s="66" t="str">
        <f t="shared" si="34"/>
        <v>無</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1_B2-2</v>
      </c>
      <c r="CN27" s="66">
        <f>IF(CM27="","",IF(COUNTIF(CM$20:CM27,CM27)=1,1,""))</f>
        <v>1</v>
      </c>
      <c r="CO27" s="66" t="str">
        <f t="shared" si="40"/>
        <v>ND</v>
      </c>
      <c r="CP27" s="66" t="str">
        <f t="shared" si="41"/>
        <v/>
      </c>
      <c r="CQ27" s="66" t="str">
        <f>IF(CP27="","",IF(COUNTIF(CP$20:CP27,CP27)=1,1,""))</f>
        <v/>
      </c>
      <c r="CR27" s="66" t="str">
        <f t="shared" si="42"/>
        <v>無</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1_B2-2</v>
      </c>
      <c r="DX27" s="66">
        <f>IF(DW27="","",IF(COUNTIF(DW$20:DW27,DW27)=1,1,""))</f>
        <v>1</v>
      </c>
      <c r="DY27" s="66" t="str">
        <f t="shared" si="64"/>
        <v>ND</v>
      </c>
      <c r="DZ27" s="66" t="str">
        <f t="shared" si="65"/>
        <v/>
      </c>
      <c r="EA27" s="66" t="str">
        <f>IF(DZ27="","",IF(COUNTIF(DZ$20:DZ27,DZ27)=1,1,""))</f>
        <v/>
      </c>
      <c r="EB27" s="66" t="str">
        <f t="shared" si="66"/>
        <v>無</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1_B2-2</v>
      </c>
      <c r="FH27" s="66">
        <f>IF(FG27="","",IF(COUNTIF(FG$20:FG27,FG27)=1,1,""))</f>
        <v>1</v>
      </c>
      <c r="FI27" s="66">
        <f t="shared" si="88"/>
        <v>5.0000000000000001E-4</v>
      </c>
      <c r="FJ27" s="66" t="str">
        <f t="shared" si="89"/>
        <v/>
      </c>
      <c r="FK27" s="66" t="str">
        <f>IF(FJ27="","",IF(COUNTIF(FJ$20:FJ27,FJ27)=1,1,""))</f>
        <v/>
      </c>
      <c r="FL27" s="66" t="str">
        <f t="shared" si="90"/>
        <v>無</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v>1</v>
      </c>
      <c r="D28" s="57" t="s">
        <v>1223</v>
      </c>
      <c r="E28" s="58" t="s">
        <v>102</v>
      </c>
      <c r="F28" s="75" t="s">
        <v>1224</v>
      </c>
      <c r="G28" s="87">
        <v>37.299999999999997</v>
      </c>
      <c r="H28" s="88">
        <v>0</v>
      </c>
      <c r="I28" s="89" t="str">
        <f t="shared" si="5"/>
        <v>～</v>
      </c>
      <c r="J28" s="90">
        <v>-10</v>
      </c>
      <c r="K28" s="91">
        <f t="shared" si="0"/>
        <v>37.299999999999997</v>
      </c>
      <c r="L28" s="89" t="str">
        <f t="shared" si="6"/>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7"/>
        <v>1_B2-3</v>
      </c>
      <c r="AR28" s="66">
        <f>IF(AQ28="","",IF(COUNTIF(AQ$20:AQ28,AQ28)=1,1,""))</f>
        <v>1</v>
      </c>
      <c r="AS28" s="66" t="str">
        <f t="shared" si="8"/>
        <v>ND</v>
      </c>
      <c r="AT28" s="66" t="str">
        <f t="shared" si="9"/>
        <v/>
      </c>
      <c r="AU28" s="66" t="str">
        <f>IF(AT28="","",IF(COUNTIF(AT$20:AT28,AT28)=1,1,""))</f>
        <v/>
      </c>
      <c r="AV28" s="66" t="str">
        <f t="shared" si="10"/>
        <v>無</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1_B2-3</v>
      </c>
      <c r="CB28" s="66">
        <f>IF(CA28="","",IF(COUNTIF(CA$20:CA28,CA28)=1,1,""))</f>
        <v>1</v>
      </c>
      <c r="CC28" s="66" t="str">
        <f t="shared" si="32"/>
        <v>ND</v>
      </c>
      <c r="CD28" s="66" t="str">
        <f t="shared" si="33"/>
        <v/>
      </c>
      <c r="CE28" s="66" t="str">
        <f>IF(CD28="","",IF(COUNTIF(CD$20:CD28,CD28)=1,1,""))</f>
        <v/>
      </c>
      <c r="CF28" s="66" t="str">
        <f t="shared" si="34"/>
        <v>無</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1_B2-3</v>
      </c>
      <c r="CN28" s="66">
        <f>IF(CM28="","",IF(COUNTIF(CM$20:CM28,CM28)=1,1,""))</f>
        <v>1</v>
      </c>
      <c r="CO28" s="66" t="str">
        <f t="shared" si="40"/>
        <v>ND</v>
      </c>
      <c r="CP28" s="66" t="str">
        <f t="shared" si="41"/>
        <v/>
      </c>
      <c r="CQ28" s="66" t="str">
        <f>IF(CP28="","",IF(COUNTIF(CP$20:CP28,CP28)=1,1,""))</f>
        <v/>
      </c>
      <c r="CR28" s="66" t="str">
        <f t="shared" si="42"/>
        <v>無</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1_B2-3</v>
      </c>
      <c r="DX28" s="66">
        <f>IF(DW28="","",IF(COUNTIF(DW$20:DW28,DW28)=1,1,""))</f>
        <v>1</v>
      </c>
      <c r="DY28" s="66" t="str">
        <f t="shared" si="64"/>
        <v>ND</v>
      </c>
      <c r="DZ28" s="66" t="str">
        <f t="shared" si="65"/>
        <v/>
      </c>
      <c r="EA28" s="66" t="str">
        <f>IF(DZ28="","",IF(COUNTIF(DZ$20:DZ28,DZ28)=1,1,""))</f>
        <v/>
      </c>
      <c r="EB28" s="66" t="str">
        <f t="shared" si="66"/>
        <v>無</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1_B2-3</v>
      </c>
      <c r="FH28" s="66">
        <f>IF(FG28="","",IF(COUNTIF(FG$20:FG28,FG28)=1,1,""))</f>
        <v>1</v>
      </c>
      <c r="FI28" s="66">
        <f t="shared" si="88"/>
        <v>2.9999999999999997E-4</v>
      </c>
      <c r="FJ28" s="66" t="str">
        <f t="shared" si="89"/>
        <v/>
      </c>
      <c r="FK28" s="66" t="str">
        <f>IF(FJ28="","",IF(COUNTIF(FJ$20:FJ28,FJ28)=1,1,""))</f>
        <v/>
      </c>
      <c r="FL28" s="66" t="str">
        <f t="shared" si="90"/>
        <v>無</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v>1</v>
      </c>
      <c r="D29" s="57" t="s">
        <v>1225</v>
      </c>
      <c r="E29" s="58" t="s">
        <v>102</v>
      </c>
      <c r="F29" s="75" t="s">
        <v>1211</v>
      </c>
      <c r="G29" s="87">
        <v>37.4</v>
      </c>
      <c r="H29" s="88">
        <v>0</v>
      </c>
      <c r="I29" s="89" t="str">
        <f t="shared" si="5"/>
        <v>～</v>
      </c>
      <c r="J29" s="90">
        <v>-10</v>
      </c>
      <c r="K29" s="91">
        <f t="shared" si="0"/>
        <v>37.4</v>
      </c>
      <c r="L29" s="89" t="str">
        <f t="shared" si="6"/>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7"/>
        <v>1_B2-5</v>
      </c>
      <c r="AR29" s="66">
        <f>IF(AQ29="","",IF(COUNTIF(AQ$20:AQ29,AQ29)=1,1,""))</f>
        <v>1</v>
      </c>
      <c r="AS29" s="66" t="str">
        <f t="shared" si="8"/>
        <v>ND</v>
      </c>
      <c r="AT29" s="66" t="str">
        <f t="shared" si="9"/>
        <v/>
      </c>
      <c r="AU29" s="66" t="str">
        <f>IF(AT29="","",IF(COUNTIF(AT$20:AT29,AT29)=1,1,""))</f>
        <v/>
      </c>
      <c r="AV29" s="66" t="str">
        <f t="shared" si="10"/>
        <v>無</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1_B2-5</v>
      </c>
      <c r="CB29" s="66">
        <f>IF(CA29="","",IF(COUNTIF(CA$20:CA29,CA29)=1,1,""))</f>
        <v>1</v>
      </c>
      <c r="CC29" s="66" t="str">
        <f t="shared" si="32"/>
        <v>ND</v>
      </c>
      <c r="CD29" s="66" t="str">
        <f t="shared" si="33"/>
        <v/>
      </c>
      <c r="CE29" s="66" t="str">
        <f>IF(CD29="","",IF(COUNTIF(CD$20:CD29,CD29)=1,1,""))</f>
        <v/>
      </c>
      <c r="CF29" s="66" t="str">
        <f t="shared" si="34"/>
        <v>無</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1_B2-5</v>
      </c>
      <c r="CN29" s="66">
        <f>IF(CM29="","",IF(COUNTIF(CM$20:CM29,CM29)=1,1,""))</f>
        <v>1</v>
      </c>
      <c r="CO29" s="66" t="str">
        <f t="shared" si="40"/>
        <v>ND</v>
      </c>
      <c r="CP29" s="66" t="str">
        <f t="shared" si="41"/>
        <v/>
      </c>
      <c r="CQ29" s="66" t="str">
        <f>IF(CP29="","",IF(COUNTIF(CP$20:CP29,CP29)=1,1,""))</f>
        <v/>
      </c>
      <c r="CR29" s="66" t="str">
        <f t="shared" si="42"/>
        <v>無</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1_B2-5</v>
      </c>
      <c r="DX29" s="66">
        <f>IF(DW29="","",IF(COUNTIF(DW$20:DW29,DW29)=1,1,""))</f>
        <v>1</v>
      </c>
      <c r="DY29" s="66" t="str">
        <f t="shared" si="64"/>
        <v>ND</v>
      </c>
      <c r="DZ29" s="66" t="str">
        <f t="shared" si="65"/>
        <v/>
      </c>
      <c r="EA29" s="66" t="str">
        <f>IF(DZ29="","",IF(COUNTIF(DZ$20:DZ29,DZ29)=1,1,""))</f>
        <v/>
      </c>
      <c r="EB29" s="66" t="str">
        <f t="shared" si="66"/>
        <v>無</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1_B2-5</v>
      </c>
      <c r="FH29" s="66">
        <f>IF(FG29="","",IF(COUNTIF(FG$20:FG29,FG29)=1,1,""))</f>
        <v>1</v>
      </c>
      <c r="FI29" s="66">
        <f t="shared" si="88"/>
        <v>5.0000000000000001E-4</v>
      </c>
      <c r="FJ29" s="66" t="str">
        <f t="shared" si="89"/>
        <v/>
      </c>
      <c r="FK29" s="66" t="str">
        <f>IF(FJ29="","",IF(COUNTIF(FJ$20:FJ29,FJ29)=1,1,""))</f>
        <v/>
      </c>
      <c r="FL29" s="66" t="str">
        <f t="shared" si="90"/>
        <v>無</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v>1</v>
      </c>
      <c r="D30" s="57" t="s">
        <v>1226</v>
      </c>
      <c r="E30" s="58" t="s">
        <v>102</v>
      </c>
      <c r="F30" s="75" t="s">
        <v>1227</v>
      </c>
      <c r="G30" s="87">
        <v>37.200000000000003</v>
      </c>
      <c r="H30" s="88">
        <v>0</v>
      </c>
      <c r="I30" s="89" t="str">
        <f t="shared" si="5"/>
        <v>～</v>
      </c>
      <c r="J30" s="90">
        <v>-10</v>
      </c>
      <c r="K30" s="91">
        <f t="shared" si="0"/>
        <v>37.200000000000003</v>
      </c>
      <c r="L30" s="89" t="str">
        <f t="shared" si="6"/>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7"/>
        <v>1_B2-6</v>
      </c>
      <c r="AR30" s="66">
        <f>IF(AQ30="","",IF(COUNTIF(AQ$20:AQ30,AQ30)=1,1,""))</f>
        <v>1</v>
      </c>
      <c r="AS30" s="66" t="str">
        <f t="shared" si="8"/>
        <v>ND</v>
      </c>
      <c r="AT30" s="66" t="str">
        <f t="shared" si="9"/>
        <v/>
      </c>
      <c r="AU30" s="66" t="str">
        <f>IF(AT30="","",IF(COUNTIF(AT$20:AT30,AT30)=1,1,""))</f>
        <v/>
      </c>
      <c r="AV30" s="66" t="str">
        <f t="shared" si="10"/>
        <v>無</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1_B2-6</v>
      </c>
      <c r="CB30" s="66">
        <f>IF(CA30="","",IF(COUNTIF(CA$20:CA30,CA30)=1,1,""))</f>
        <v>1</v>
      </c>
      <c r="CC30" s="66" t="str">
        <f t="shared" si="32"/>
        <v>ND</v>
      </c>
      <c r="CD30" s="66" t="str">
        <f t="shared" si="33"/>
        <v/>
      </c>
      <c r="CE30" s="66" t="str">
        <f>IF(CD30="","",IF(COUNTIF(CD$20:CD30,CD30)=1,1,""))</f>
        <v/>
      </c>
      <c r="CF30" s="66" t="str">
        <f t="shared" si="34"/>
        <v>無</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1_B2-6</v>
      </c>
      <c r="CN30" s="66">
        <f>IF(CM30="","",IF(COUNTIF(CM$20:CM30,CM30)=1,1,""))</f>
        <v>1</v>
      </c>
      <c r="CO30" s="66" t="str">
        <f t="shared" si="40"/>
        <v>ND</v>
      </c>
      <c r="CP30" s="66" t="str">
        <f t="shared" si="41"/>
        <v/>
      </c>
      <c r="CQ30" s="66" t="str">
        <f>IF(CP30="","",IF(COUNTIF(CP$20:CP30,CP30)=1,1,""))</f>
        <v/>
      </c>
      <c r="CR30" s="66" t="str">
        <f t="shared" si="42"/>
        <v>無</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1_B2-6</v>
      </c>
      <c r="DX30" s="66">
        <f>IF(DW30="","",IF(COUNTIF(DW$20:DW30,DW30)=1,1,""))</f>
        <v>1</v>
      </c>
      <c r="DY30" s="66" t="str">
        <f t="shared" si="64"/>
        <v>ND</v>
      </c>
      <c r="DZ30" s="66" t="str">
        <f t="shared" si="65"/>
        <v/>
      </c>
      <c r="EA30" s="66" t="str">
        <f>IF(DZ30="","",IF(COUNTIF(DZ$20:DZ30,DZ30)=1,1,""))</f>
        <v/>
      </c>
      <c r="EB30" s="66" t="str">
        <f t="shared" si="66"/>
        <v>無</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1_B2-6</v>
      </c>
      <c r="FH30" s="66">
        <f>IF(FG30="","",IF(COUNTIF(FG$20:FG30,FG30)=1,1,""))</f>
        <v>1</v>
      </c>
      <c r="FI30" s="66">
        <f t="shared" si="88"/>
        <v>5.0000000000000001E-4</v>
      </c>
      <c r="FJ30" s="66" t="str">
        <f t="shared" si="89"/>
        <v/>
      </c>
      <c r="FK30" s="66" t="str">
        <f>IF(FJ30="","",IF(COUNTIF(FJ$20:FJ30,FJ30)=1,1,""))</f>
        <v/>
      </c>
      <c r="FL30" s="66" t="str">
        <f t="shared" si="90"/>
        <v>無</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v>1</v>
      </c>
      <c r="D31" s="57" t="s">
        <v>1228</v>
      </c>
      <c r="E31" s="58" t="s">
        <v>102</v>
      </c>
      <c r="F31" s="75" t="s">
        <v>1215</v>
      </c>
      <c r="G31" s="87">
        <v>37.4</v>
      </c>
      <c r="H31" s="88">
        <v>0</v>
      </c>
      <c r="I31" s="89" t="str">
        <f t="shared" si="5"/>
        <v>～</v>
      </c>
      <c r="J31" s="90">
        <v>-10</v>
      </c>
      <c r="K31" s="91">
        <f t="shared" si="0"/>
        <v>37.4</v>
      </c>
      <c r="L31" s="89" t="str">
        <f t="shared" si="6"/>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7"/>
        <v>1_C1-4</v>
      </c>
      <c r="AR31" s="66">
        <f>IF(AQ31="","",IF(COUNTIF(AQ$20:AQ31,AQ31)=1,1,""))</f>
        <v>1</v>
      </c>
      <c r="AS31" s="66" t="str">
        <f t="shared" si="8"/>
        <v>ND</v>
      </c>
      <c r="AT31" s="66" t="str">
        <f t="shared" si="9"/>
        <v/>
      </c>
      <c r="AU31" s="66" t="str">
        <f>IF(AT31="","",IF(COUNTIF(AT$20:AT31,AT31)=1,1,""))</f>
        <v/>
      </c>
      <c r="AV31" s="66" t="str">
        <f t="shared" si="10"/>
        <v>無</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1_C1-4</v>
      </c>
      <c r="CB31" s="66">
        <f>IF(CA31="","",IF(COUNTIF(CA$20:CA31,CA31)=1,1,""))</f>
        <v>1</v>
      </c>
      <c r="CC31" s="66" t="str">
        <f t="shared" si="32"/>
        <v>ND</v>
      </c>
      <c r="CD31" s="66" t="str">
        <f t="shared" si="33"/>
        <v/>
      </c>
      <c r="CE31" s="66" t="str">
        <f>IF(CD31="","",IF(COUNTIF(CD$20:CD31,CD31)=1,1,""))</f>
        <v/>
      </c>
      <c r="CF31" s="66" t="str">
        <f t="shared" si="34"/>
        <v>無</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1_C1-4</v>
      </c>
      <c r="CN31" s="66">
        <f>IF(CM31="","",IF(COUNTIF(CM$20:CM31,CM31)=1,1,""))</f>
        <v>1</v>
      </c>
      <c r="CO31" s="66" t="str">
        <f t="shared" si="40"/>
        <v>ND</v>
      </c>
      <c r="CP31" s="66" t="str">
        <f t="shared" si="41"/>
        <v/>
      </c>
      <c r="CQ31" s="66" t="str">
        <f>IF(CP31="","",IF(COUNTIF(CP$20:CP31,CP31)=1,1,""))</f>
        <v/>
      </c>
      <c r="CR31" s="66" t="str">
        <f t="shared" si="42"/>
        <v>無</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1_C1-4</v>
      </c>
      <c r="DX31" s="66">
        <f>IF(DW31="","",IF(COUNTIF(DW$20:DW31,DW31)=1,1,""))</f>
        <v>1</v>
      </c>
      <c r="DY31" s="66" t="str">
        <f t="shared" si="64"/>
        <v>ND</v>
      </c>
      <c r="DZ31" s="66" t="str">
        <f t="shared" si="65"/>
        <v/>
      </c>
      <c r="EA31" s="66" t="str">
        <f>IF(DZ31="","",IF(COUNTIF(DZ$20:DZ31,DZ31)=1,1,""))</f>
        <v/>
      </c>
      <c r="EB31" s="66" t="str">
        <f t="shared" si="66"/>
        <v>無</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1_C1-4</v>
      </c>
      <c r="FH31" s="66">
        <f>IF(FG31="","",IF(COUNTIF(FG$20:FG31,FG31)=1,1,""))</f>
        <v>1</v>
      </c>
      <c r="FI31" s="66">
        <f t="shared" si="88"/>
        <v>4.0000000000000002E-4</v>
      </c>
      <c r="FJ31" s="66" t="str">
        <f t="shared" si="89"/>
        <v/>
      </c>
      <c r="FK31" s="66" t="str">
        <f>IF(FJ31="","",IF(COUNTIF(FJ$20:FJ31,FJ31)=1,1,""))</f>
        <v/>
      </c>
      <c r="FL31" s="66" t="str">
        <f t="shared" si="90"/>
        <v>無</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v>1</v>
      </c>
      <c r="D32" s="57" t="s">
        <v>1229</v>
      </c>
      <c r="E32" s="58" t="s">
        <v>102</v>
      </c>
      <c r="F32" s="75" t="s">
        <v>1211</v>
      </c>
      <c r="G32" s="87">
        <v>37.4</v>
      </c>
      <c r="H32" s="88">
        <v>0</v>
      </c>
      <c r="I32" s="89" t="str">
        <f t="shared" si="5"/>
        <v>～</v>
      </c>
      <c r="J32" s="90">
        <v>-10</v>
      </c>
      <c r="K32" s="91">
        <f t="shared" si="0"/>
        <v>37.4</v>
      </c>
      <c r="L32" s="89" t="str">
        <f t="shared" si="6"/>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7"/>
        <v>1_C1-5</v>
      </c>
      <c r="AR32" s="66">
        <f>IF(AQ32="","",IF(COUNTIF(AQ$20:AQ32,AQ32)=1,1,""))</f>
        <v>1</v>
      </c>
      <c r="AS32" s="66" t="str">
        <f t="shared" si="8"/>
        <v>ND</v>
      </c>
      <c r="AT32" s="66" t="str">
        <f t="shared" si="9"/>
        <v/>
      </c>
      <c r="AU32" s="66" t="str">
        <f>IF(AT32="","",IF(COUNTIF(AT$20:AT32,AT32)=1,1,""))</f>
        <v/>
      </c>
      <c r="AV32" s="66" t="str">
        <f t="shared" si="10"/>
        <v>無</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1_C1-5</v>
      </c>
      <c r="CB32" s="66">
        <f>IF(CA32="","",IF(COUNTIF(CA$20:CA32,CA32)=1,1,""))</f>
        <v>1</v>
      </c>
      <c r="CC32" s="66" t="str">
        <f t="shared" si="32"/>
        <v>ND</v>
      </c>
      <c r="CD32" s="66" t="str">
        <f t="shared" si="33"/>
        <v/>
      </c>
      <c r="CE32" s="66" t="str">
        <f>IF(CD32="","",IF(COUNTIF(CD$20:CD32,CD32)=1,1,""))</f>
        <v/>
      </c>
      <c r="CF32" s="66" t="str">
        <f t="shared" si="34"/>
        <v>無</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1_C1-5</v>
      </c>
      <c r="CN32" s="66">
        <f>IF(CM32="","",IF(COUNTIF(CM$20:CM32,CM32)=1,1,""))</f>
        <v>1</v>
      </c>
      <c r="CO32" s="66" t="str">
        <f t="shared" si="40"/>
        <v>ND</v>
      </c>
      <c r="CP32" s="66" t="str">
        <f t="shared" si="41"/>
        <v/>
      </c>
      <c r="CQ32" s="66" t="str">
        <f>IF(CP32="","",IF(COUNTIF(CP$20:CP32,CP32)=1,1,""))</f>
        <v/>
      </c>
      <c r="CR32" s="66" t="str">
        <f t="shared" si="42"/>
        <v>無</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1_C1-5</v>
      </c>
      <c r="DX32" s="66">
        <f>IF(DW32="","",IF(COUNTIF(DW$20:DW32,DW32)=1,1,""))</f>
        <v>1</v>
      </c>
      <c r="DY32" s="66" t="str">
        <f t="shared" si="64"/>
        <v>ND</v>
      </c>
      <c r="DZ32" s="66" t="str">
        <f t="shared" si="65"/>
        <v/>
      </c>
      <c r="EA32" s="66" t="str">
        <f>IF(DZ32="","",IF(COUNTIF(DZ$20:DZ32,DZ32)=1,1,""))</f>
        <v/>
      </c>
      <c r="EB32" s="66" t="str">
        <f t="shared" si="66"/>
        <v>無</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1_C1-5</v>
      </c>
      <c r="FH32" s="66">
        <f>IF(FG32="","",IF(COUNTIF(FG$20:FG32,FG32)=1,1,""))</f>
        <v>1</v>
      </c>
      <c r="FI32" s="66">
        <f t="shared" si="88"/>
        <v>5.0000000000000001E-4</v>
      </c>
      <c r="FJ32" s="66" t="str">
        <f t="shared" si="89"/>
        <v/>
      </c>
      <c r="FK32" s="66" t="str">
        <f>IF(FJ32="","",IF(COUNTIF(FJ$20:FJ32,FJ32)=1,1,""))</f>
        <v/>
      </c>
      <c r="FL32" s="66" t="str">
        <f t="shared" si="90"/>
        <v>無</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v>1</v>
      </c>
      <c r="D33" s="57" t="s">
        <v>1230</v>
      </c>
      <c r="E33" s="58" t="s">
        <v>102</v>
      </c>
      <c r="F33" s="75" t="s">
        <v>1227</v>
      </c>
      <c r="G33" s="87">
        <v>37.4</v>
      </c>
      <c r="H33" s="88">
        <v>0</v>
      </c>
      <c r="I33" s="89" t="str">
        <f t="shared" si="5"/>
        <v>～</v>
      </c>
      <c r="J33" s="90">
        <v>-10</v>
      </c>
      <c r="K33" s="91">
        <f t="shared" si="0"/>
        <v>37.4</v>
      </c>
      <c r="L33" s="89" t="str">
        <f t="shared" si="6"/>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7"/>
        <v>1_C1-6</v>
      </c>
      <c r="AR33" s="66">
        <f>IF(AQ33="","",IF(COUNTIF(AQ$20:AQ33,AQ33)=1,1,""))</f>
        <v>1</v>
      </c>
      <c r="AS33" s="66" t="str">
        <f t="shared" si="8"/>
        <v>ND</v>
      </c>
      <c r="AT33" s="66" t="str">
        <f t="shared" si="9"/>
        <v/>
      </c>
      <c r="AU33" s="66" t="str">
        <f>IF(AT33="","",IF(COUNTIF(AT$20:AT33,AT33)=1,1,""))</f>
        <v/>
      </c>
      <c r="AV33" s="66" t="str">
        <f t="shared" si="10"/>
        <v>無</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1_C1-6</v>
      </c>
      <c r="CB33" s="66">
        <f>IF(CA33="","",IF(COUNTIF(CA$20:CA33,CA33)=1,1,""))</f>
        <v>1</v>
      </c>
      <c r="CC33" s="66" t="str">
        <f t="shared" si="32"/>
        <v>ND</v>
      </c>
      <c r="CD33" s="66" t="str">
        <f t="shared" si="33"/>
        <v/>
      </c>
      <c r="CE33" s="66" t="str">
        <f>IF(CD33="","",IF(COUNTIF(CD$20:CD33,CD33)=1,1,""))</f>
        <v/>
      </c>
      <c r="CF33" s="66" t="str">
        <f t="shared" si="34"/>
        <v>無</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1_C1-6</v>
      </c>
      <c r="CN33" s="66">
        <f>IF(CM33="","",IF(COUNTIF(CM$20:CM33,CM33)=1,1,""))</f>
        <v>1</v>
      </c>
      <c r="CO33" s="66" t="str">
        <f t="shared" si="40"/>
        <v>ND</v>
      </c>
      <c r="CP33" s="66" t="str">
        <f t="shared" si="41"/>
        <v/>
      </c>
      <c r="CQ33" s="66" t="str">
        <f>IF(CP33="","",IF(COUNTIF(CP$20:CP33,CP33)=1,1,""))</f>
        <v/>
      </c>
      <c r="CR33" s="66" t="str">
        <f t="shared" si="42"/>
        <v>無</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1_C1-6</v>
      </c>
      <c r="DX33" s="66">
        <f>IF(DW33="","",IF(COUNTIF(DW$20:DW33,DW33)=1,1,""))</f>
        <v>1</v>
      </c>
      <c r="DY33" s="66" t="str">
        <f t="shared" si="64"/>
        <v>ND</v>
      </c>
      <c r="DZ33" s="66" t="str">
        <f t="shared" si="65"/>
        <v/>
      </c>
      <c r="EA33" s="66" t="str">
        <f>IF(DZ33="","",IF(COUNTIF(DZ$20:DZ33,DZ33)=1,1,""))</f>
        <v/>
      </c>
      <c r="EB33" s="66" t="str">
        <f t="shared" si="66"/>
        <v>無</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1_C1-6</v>
      </c>
      <c r="FH33" s="66">
        <f>IF(FG33="","",IF(COUNTIF(FG$20:FG33,FG33)=1,1,""))</f>
        <v>1</v>
      </c>
      <c r="FI33" s="66">
        <f t="shared" si="88"/>
        <v>2.9999999999999997E-4</v>
      </c>
      <c r="FJ33" s="66" t="str">
        <f t="shared" si="89"/>
        <v/>
      </c>
      <c r="FK33" s="66" t="str">
        <f>IF(FJ33="","",IF(COUNTIF(FJ$20:FJ33,FJ33)=1,1,""))</f>
        <v/>
      </c>
      <c r="FL33" s="66" t="str">
        <f t="shared" si="90"/>
        <v>無</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v>1</v>
      </c>
      <c r="D34" s="57" t="s">
        <v>1231</v>
      </c>
      <c r="E34" s="58" t="s">
        <v>102</v>
      </c>
      <c r="F34" s="75" t="s">
        <v>1219</v>
      </c>
      <c r="G34" s="87">
        <v>37.5</v>
      </c>
      <c r="H34" s="88">
        <v>0</v>
      </c>
      <c r="I34" s="89" t="str">
        <f t="shared" si="5"/>
        <v>～</v>
      </c>
      <c r="J34" s="90">
        <v>-10</v>
      </c>
      <c r="K34" s="91">
        <f t="shared" si="0"/>
        <v>37.5</v>
      </c>
      <c r="L34" s="89" t="str">
        <f t="shared" si="6"/>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7"/>
        <v>1_C1-7</v>
      </c>
      <c r="AR34" s="66">
        <f>IF(AQ34="","",IF(COUNTIF(AQ$20:AQ34,AQ34)=1,1,""))</f>
        <v>1</v>
      </c>
      <c r="AS34" s="66" t="str">
        <f t="shared" si="8"/>
        <v>ND</v>
      </c>
      <c r="AT34" s="66" t="str">
        <f t="shared" si="9"/>
        <v/>
      </c>
      <c r="AU34" s="66" t="str">
        <f>IF(AT34="","",IF(COUNTIF(AT$20:AT34,AT34)=1,1,""))</f>
        <v/>
      </c>
      <c r="AV34" s="66" t="str">
        <f t="shared" si="10"/>
        <v>無</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1_C1-7</v>
      </c>
      <c r="CB34" s="66">
        <f>IF(CA34="","",IF(COUNTIF(CA$20:CA34,CA34)=1,1,""))</f>
        <v>1</v>
      </c>
      <c r="CC34" s="66" t="str">
        <f t="shared" si="32"/>
        <v>ND</v>
      </c>
      <c r="CD34" s="66" t="str">
        <f t="shared" si="33"/>
        <v/>
      </c>
      <c r="CE34" s="66" t="str">
        <f>IF(CD34="","",IF(COUNTIF(CD$20:CD34,CD34)=1,1,""))</f>
        <v/>
      </c>
      <c r="CF34" s="66" t="str">
        <f t="shared" si="34"/>
        <v>無</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1_C1-7</v>
      </c>
      <c r="CN34" s="66">
        <f>IF(CM34="","",IF(COUNTIF(CM$20:CM34,CM34)=1,1,""))</f>
        <v>1</v>
      </c>
      <c r="CO34" s="66" t="str">
        <f t="shared" si="40"/>
        <v>ND</v>
      </c>
      <c r="CP34" s="66" t="str">
        <f t="shared" si="41"/>
        <v/>
      </c>
      <c r="CQ34" s="66" t="str">
        <f>IF(CP34="","",IF(COUNTIF(CP$20:CP34,CP34)=1,1,""))</f>
        <v/>
      </c>
      <c r="CR34" s="66" t="str">
        <f t="shared" si="42"/>
        <v>無</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1_C1-7</v>
      </c>
      <c r="DX34" s="66">
        <f>IF(DW34="","",IF(COUNTIF(DW$20:DW34,DW34)=1,1,""))</f>
        <v>1</v>
      </c>
      <c r="DY34" s="66" t="str">
        <f t="shared" si="64"/>
        <v>ND</v>
      </c>
      <c r="DZ34" s="66" t="str">
        <f t="shared" si="65"/>
        <v/>
      </c>
      <c r="EA34" s="66" t="str">
        <f>IF(DZ34="","",IF(COUNTIF(DZ$20:DZ34,DZ34)=1,1,""))</f>
        <v/>
      </c>
      <c r="EB34" s="66" t="str">
        <f t="shared" si="66"/>
        <v>無</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1_C1-7</v>
      </c>
      <c r="FH34" s="66">
        <f>IF(FG34="","",IF(COUNTIF(FG$20:FG34,FG34)=1,1,""))</f>
        <v>1</v>
      </c>
      <c r="FI34" s="66">
        <f t="shared" si="88"/>
        <v>5.0000000000000001E-4</v>
      </c>
      <c r="FJ34" s="66" t="str">
        <f t="shared" si="89"/>
        <v/>
      </c>
      <c r="FK34" s="66" t="str">
        <f>IF(FJ34="","",IF(COUNTIF(FJ$20:FJ34,FJ34)=1,1,""))</f>
        <v/>
      </c>
      <c r="FL34" s="66" t="str">
        <f t="shared" si="90"/>
        <v>無</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v>1</v>
      </c>
      <c r="D35" s="57" t="s">
        <v>1232</v>
      </c>
      <c r="E35" s="58" t="s">
        <v>102</v>
      </c>
      <c r="F35" s="75" t="s">
        <v>1221</v>
      </c>
      <c r="G35" s="87">
        <v>37.6</v>
      </c>
      <c r="H35" s="88">
        <v>0</v>
      </c>
      <c r="I35" s="89" t="str">
        <f t="shared" si="5"/>
        <v>～</v>
      </c>
      <c r="J35" s="90">
        <v>-10</v>
      </c>
      <c r="K35" s="91">
        <f t="shared" si="0"/>
        <v>37.6</v>
      </c>
      <c r="L35" s="89" t="str">
        <f t="shared" si="6"/>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7"/>
        <v>1_C1-8</v>
      </c>
      <c r="AR35" s="66">
        <f>IF(AQ35="","",IF(COUNTIF(AQ$20:AQ35,AQ35)=1,1,""))</f>
        <v>1</v>
      </c>
      <c r="AS35" s="66" t="str">
        <f t="shared" si="8"/>
        <v>ND</v>
      </c>
      <c r="AT35" s="66" t="str">
        <f t="shared" si="9"/>
        <v/>
      </c>
      <c r="AU35" s="66" t="str">
        <f>IF(AT35="","",IF(COUNTIF(AT$20:AT35,AT35)=1,1,""))</f>
        <v/>
      </c>
      <c r="AV35" s="66" t="str">
        <f t="shared" si="10"/>
        <v>無</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1_C1-8</v>
      </c>
      <c r="CB35" s="66">
        <f>IF(CA35="","",IF(COUNTIF(CA$20:CA35,CA35)=1,1,""))</f>
        <v>1</v>
      </c>
      <c r="CC35" s="66" t="str">
        <f t="shared" si="32"/>
        <v>ND</v>
      </c>
      <c r="CD35" s="66" t="str">
        <f t="shared" si="33"/>
        <v/>
      </c>
      <c r="CE35" s="66" t="str">
        <f>IF(CD35="","",IF(COUNTIF(CD$20:CD35,CD35)=1,1,""))</f>
        <v/>
      </c>
      <c r="CF35" s="66" t="str">
        <f t="shared" si="34"/>
        <v>無</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1_C1-8</v>
      </c>
      <c r="CN35" s="66">
        <f>IF(CM35="","",IF(COUNTIF(CM$20:CM35,CM35)=1,1,""))</f>
        <v>1</v>
      </c>
      <c r="CO35" s="66" t="str">
        <f t="shared" si="40"/>
        <v>ND</v>
      </c>
      <c r="CP35" s="66" t="str">
        <f t="shared" si="41"/>
        <v/>
      </c>
      <c r="CQ35" s="66" t="str">
        <f>IF(CP35="","",IF(COUNTIF(CP$20:CP35,CP35)=1,1,""))</f>
        <v/>
      </c>
      <c r="CR35" s="66" t="str">
        <f t="shared" si="42"/>
        <v>無</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1_C1-8</v>
      </c>
      <c r="DX35" s="66">
        <f>IF(DW35="","",IF(COUNTIF(DW$20:DW35,DW35)=1,1,""))</f>
        <v>1</v>
      </c>
      <c r="DY35" s="66">
        <f t="shared" si="64"/>
        <v>2.0000000000000001E-4</v>
      </c>
      <c r="DZ35" s="66" t="str">
        <f t="shared" si="65"/>
        <v/>
      </c>
      <c r="EA35" s="66" t="str">
        <f>IF(DZ35="","",IF(COUNTIF(DZ$20:DZ35,DZ35)=1,1,""))</f>
        <v/>
      </c>
      <c r="EB35" s="66" t="str">
        <f t="shared" si="66"/>
        <v>無</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1_C1-8</v>
      </c>
      <c r="FH35" s="66">
        <f>IF(FG35="","",IF(COUNTIF(FG$20:FG35,FG35)=1,1,""))</f>
        <v>1</v>
      </c>
      <c r="FI35" s="66">
        <f t="shared" si="88"/>
        <v>5.9999999999999995E-4</v>
      </c>
      <c r="FJ35" s="66" t="str">
        <f t="shared" si="89"/>
        <v/>
      </c>
      <c r="FK35" s="66" t="str">
        <f>IF(FJ35="","",IF(COUNTIF(FJ$20:FJ35,FJ35)=1,1,""))</f>
        <v/>
      </c>
      <c r="FL35" s="66" t="str">
        <f t="shared" si="90"/>
        <v>無</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v>1</v>
      </c>
      <c r="D36" s="57" t="s">
        <v>1233</v>
      </c>
      <c r="E36" s="58" t="s">
        <v>102</v>
      </c>
      <c r="F36" s="75" t="s">
        <v>1234</v>
      </c>
      <c r="G36" s="87">
        <v>37.4</v>
      </c>
      <c r="H36" s="88">
        <v>0</v>
      </c>
      <c r="I36" s="89" t="str">
        <f t="shared" ref="I36:I65" si="224">IF(D36="","","～")</f>
        <v>～</v>
      </c>
      <c r="J36" s="90">
        <v>-10</v>
      </c>
      <c r="K36" s="91">
        <f t="shared" si="0"/>
        <v>37.4</v>
      </c>
      <c r="L36" s="89" t="str">
        <f t="shared" si="6"/>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5">IF($D36="","",C36&amp;"_"&amp;LEFT($D36,FIND("-",$D36,1)+1))</f>
        <v>1_C1-9</v>
      </c>
      <c r="AQ36" s="66" t="str">
        <f t="shared" si="7"/>
        <v>1_C1-9</v>
      </c>
      <c r="AR36" s="66">
        <f>IF(AQ36="","",IF(COUNTIF(AQ$20:AQ36,AQ36)=1,1,""))</f>
        <v>1</v>
      </c>
      <c r="AS36" s="66" t="str">
        <f t="shared" si="8"/>
        <v>ND</v>
      </c>
      <c r="AT36" s="66" t="str">
        <f t="shared" si="9"/>
        <v/>
      </c>
      <c r="AU36" s="66" t="str">
        <f>IF(AT36="","",IF(COUNTIF(AT$20:AT36,AT36)=1,1,""))</f>
        <v/>
      </c>
      <c r="AV36" s="66" t="str">
        <f t="shared" si="10"/>
        <v>無</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1_C1-9</v>
      </c>
      <c r="CB36" s="66">
        <f>IF(CA36="","",IF(COUNTIF(CA$20:CA36,CA36)=1,1,""))</f>
        <v>1</v>
      </c>
      <c r="CC36" s="66" t="str">
        <f t="shared" si="32"/>
        <v>ND</v>
      </c>
      <c r="CD36" s="66" t="str">
        <f t="shared" si="33"/>
        <v/>
      </c>
      <c r="CE36" s="66" t="str">
        <f>IF(CD36="","",IF(COUNTIF(CD$20:CD36,CD36)=1,1,""))</f>
        <v/>
      </c>
      <c r="CF36" s="66" t="str">
        <f t="shared" si="34"/>
        <v>無</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1_C1-9</v>
      </c>
      <c r="CN36" s="66">
        <f>IF(CM36="","",IF(COUNTIF(CM$20:CM36,CM36)=1,1,""))</f>
        <v>1</v>
      </c>
      <c r="CO36" s="66" t="str">
        <f t="shared" si="40"/>
        <v>ND</v>
      </c>
      <c r="CP36" s="66" t="str">
        <f t="shared" si="41"/>
        <v/>
      </c>
      <c r="CQ36" s="66" t="str">
        <f>IF(CP36="","",IF(COUNTIF(CP$20:CP36,CP36)=1,1,""))</f>
        <v/>
      </c>
      <c r="CR36" s="66" t="str">
        <f t="shared" si="42"/>
        <v>無</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1_C1-9</v>
      </c>
      <c r="DX36" s="66">
        <f>IF(DW36="","",IF(COUNTIF(DW$20:DW36,DW36)=1,1,""))</f>
        <v>1</v>
      </c>
      <c r="DY36" s="66" t="str">
        <f t="shared" si="64"/>
        <v>ND</v>
      </c>
      <c r="DZ36" s="66" t="str">
        <f t="shared" si="65"/>
        <v/>
      </c>
      <c r="EA36" s="66" t="str">
        <f>IF(DZ36="","",IF(COUNTIF(DZ$20:DZ36,DZ36)=1,1,""))</f>
        <v/>
      </c>
      <c r="EB36" s="66" t="str">
        <f t="shared" si="66"/>
        <v>無</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1_C1-9</v>
      </c>
      <c r="FH36" s="66">
        <f>IF(FG36="","",IF(COUNTIF(FG$20:FG36,FG36)=1,1,""))</f>
        <v>1</v>
      </c>
      <c r="FI36" s="66">
        <f t="shared" si="88"/>
        <v>2.9999999999999997E-4</v>
      </c>
      <c r="FJ36" s="66" t="str">
        <f t="shared" si="89"/>
        <v/>
      </c>
      <c r="FK36" s="66" t="str">
        <f>IF(FJ36="","",IF(COUNTIF(FJ$20:FJ36,FJ36)=1,1,""))</f>
        <v/>
      </c>
      <c r="FL36" s="66" t="str">
        <f t="shared" si="90"/>
        <v>無</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v>1</v>
      </c>
      <c r="D37" s="57" t="s">
        <v>1235</v>
      </c>
      <c r="E37" s="58" t="s">
        <v>102</v>
      </c>
      <c r="F37" s="75" t="s">
        <v>1213</v>
      </c>
      <c r="G37" s="87">
        <v>37.700000000000003</v>
      </c>
      <c r="H37" s="88">
        <v>-1</v>
      </c>
      <c r="I37" s="89" t="str">
        <f t="shared" si="224"/>
        <v>～</v>
      </c>
      <c r="J37" s="90">
        <v>-5</v>
      </c>
      <c r="K37" s="91">
        <f t="shared" si="0"/>
        <v>36.700000000000003</v>
      </c>
      <c r="L37" s="89" t="str">
        <f t="shared" si="6"/>
        <v>～</v>
      </c>
      <c r="M37" s="92">
        <f t="shared" si="1"/>
        <v>32.700000000000003</v>
      </c>
      <c r="N37" s="59" t="s">
        <v>36</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5"/>
        <v>1_B2-2</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1_B2-2</v>
      </c>
      <c r="GF37" s="66">
        <f>IF(GE37="","",IF(COUNTIF(GE$20:GE37,GE37)=1,1,""))</f>
        <v>1</v>
      </c>
      <c r="GG37" s="66" t="str">
        <f t="shared" si="104"/>
        <v>ND</v>
      </c>
      <c r="GH37" s="66" t="str">
        <f t="shared" si="105"/>
        <v/>
      </c>
      <c r="GI37" s="66" t="str">
        <f>IF(GH37="","",IF(COUNTIF(GH$20:GH37,GH37)=1,1,""))</f>
        <v/>
      </c>
      <c r="GJ37" s="66" t="str">
        <f t="shared" si="106"/>
        <v>無</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C8p2hLNjhWVCRxhOKMubaQGBEHCcsphy07zndEfltMskhjQXlptLTtjWfie3cHT9V4n32o1r3gELh9vQGlC2+A==" saltValue="h0D2P0j/zo1HlVmXiVu/xw==" spinCount="100000" sheet="1" formatCells="0" formatColumns="0" formatRows="0" insertRows="0" deleteRows="0"/>
  <mergeCells count="182">
    <mergeCell ref="J9:M9"/>
    <mergeCell ref="J10:M10"/>
    <mergeCell ref="CG15:CL15"/>
    <mergeCell ref="CM15:CR15"/>
    <mergeCell ref="CS15:CX15"/>
    <mergeCell ref="BC15:BH15"/>
    <mergeCell ref="BI15:BN15"/>
    <mergeCell ref="BO15:BT15"/>
    <mergeCell ref="BU15:BZ15"/>
    <mergeCell ref="CA15:C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FG15:FL15"/>
    <mergeCell ref="FM15:FR15"/>
    <mergeCell ref="FS15:FX15"/>
    <mergeCell ref="FY15:GD15"/>
    <mergeCell ref="GE15:GJ15"/>
    <mergeCell ref="EC15:EH15"/>
    <mergeCell ref="EI15:EN15"/>
    <mergeCell ref="EO15:ET15"/>
    <mergeCell ref="EU15:EZ15"/>
    <mergeCell ref="FA15:FF15"/>
    <mergeCell ref="MW15:NB15"/>
    <mergeCell ref="LA15:LF15"/>
    <mergeCell ref="LG15:LL15"/>
    <mergeCell ref="LM15:LR15"/>
    <mergeCell ref="LS15:LX15"/>
    <mergeCell ref="LY15:MD15"/>
    <mergeCell ref="JW15:KB15"/>
    <mergeCell ref="KC15:KH15"/>
    <mergeCell ref="KI15:KN15"/>
    <mergeCell ref="KO15:KT15"/>
    <mergeCell ref="KU15:KZ1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BU5:BV5"/>
    <mergeCell ref="BX5:BY5"/>
    <mergeCell ref="CA5:CB5"/>
    <mergeCell ref="CD5:CE5"/>
    <mergeCell ref="CG5:CH5"/>
    <mergeCell ref="BF5:BG5"/>
    <mergeCell ref="BI5:BJ5"/>
    <mergeCell ref="BL5:BM5"/>
    <mergeCell ref="BO5:BP5"/>
    <mergeCell ref="BR5:BS5"/>
    <mergeCell ref="CY5:CZ5"/>
    <mergeCell ref="DB5:DC5"/>
    <mergeCell ref="DH5:DI5"/>
    <mergeCell ref="DE5:DF5"/>
    <mergeCell ref="DK5:DL5"/>
    <mergeCell ref="CJ5:CK5"/>
    <mergeCell ref="CM5:CN5"/>
    <mergeCell ref="CP5:CQ5"/>
    <mergeCell ref="CS5:CT5"/>
    <mergeCell ref="CV5:CW5"/>
    <mergeCell ref="EC5:ED5"/>
    <mergeCell ref="EF5:EG5"/>
    <mergeCell ref="EI5:EJ5"/>
    <mergeCell ref="EL5:EM5"/>
    <mergeCell ref="EO5:EP5"/>
    <mergeCell ref="DN5:DO5"/>
    <mergeCell ref="DQ5:DR5"/>
    <mergeCell ref="DT5:DU5"/>
    <mergeCell ref="DW5:DX5"/>
    <mergeCell ref="DZ5:EA5"/>
    <mergeCell ref="FG5:FH5"/>
    <mergeCell ref="FJ5:FK5"/>
    <mergeCell ref="FM5:FN5"/>
    <mergeCell ref="FP5:FQ5"/>
    <mergeCell ref="FS5:FT5"/>
    <mergeCell ref="ER5:ES5"/>
    <mergeCell ref="EU5:EV5"/>
    <mergeCell ref="EX5:EY5"/>
    <mergeCell ref="FA5:FB5"/>
    <mergeCell ref="FD5:FE5"/>
    <mergeCell ref="GK5:GL5"/>
    <mergeCell ref="GN5:GO5"/>
    <mergeCell ref="GQ5:GR5"/>
    <mergeCell ref="GT5:GU5"/>
    <mergeCell ref="GW5:GX5"/>
    <mergeCell ref="FV5:FW5"/>
    <mergeCell ref="FY5:FZ5"/>
    <mergeCell ref="GB5:GC5"/>
    <mergeCell ref="GE5:GF5"/>
    <mergeCell ref="GH5:GI5"/>
    <mergeCell ref="HO5:HP5"/>
    <mergeCell ref="HR5:HS5"/>
    <mergeCell ref="HU5:HV5"/>
    <mergeCell ref="HX5:HY5"/>
    <mergeCell ref="IA5:IB5"/>
    <mergeCell ref="GZ5:HA5"/>
    <mergeCell ref="HC5:HD5"/>
    <mergeCell ref="HF5:HG5"/>
    <mergeCell ref="HI5:HJ5"/>
    <mergeCell ref="HL5:HM5"/>
    <mergeCell ref="IS5:IT5"/>
    <mergeCell ref="IV5:IW5"/>
    <mergeCell ref="IY5:IZ5"/>
    <mergeCell ref="JB5:JC5"/>
    <mergeCell ref="JE5:JF5"/>
    <mergeCell ref="ID5:IE5"/>
    <mergeCell ref="IG5:IH5"/>
    <mergeCell ref="IJ5:IK5"/>
    <mergeCell ref="IM5:IN5"/>
    <mergeCell ref="IP5:IQ5"/>
    <mergeCell ref="JW5:JX5"/>
    <mergeCell ref="JZ5:KA5"/>
    <mergeCell ref="KC5:KD5"/>
    <mergeCell ref="KF5:KG5"/>
    <mergeCell ref="KI5:KJ5"/>
    <mergeCell ref="JH5:JI5"/>
    <mergeCell ref="JK5:JL5"/>
    <mergeCell ref="JN5:JO5"/>
    <mergeCell ref="JQ5:JR5"/>
    <mergeCell ref="JT5:JU5"/>
    <mergeCell ref="LA5:LB5"/>
    <mergeCell ref="LD5:LE5"/>
    <mergeCell ref="LG5:LH5"/>
    <mergeCell ref="LJ5:LK5"/>
    <mergeCell ref="LM5:LN5"/>
    <mergeCell ref="KL5:KM5"/>
    <mergeCell ref="KO5:KP5"/>
    <mergeCell ref="KR5:KS5"/>
    <mergeCell ref="KU5:KV5"/>
    <mergeCell ref="KX5:KY5"/>
    <mergeCell ref="MT5:MU5"/>
    <mergeCell ref="MW5:MX5"/>
    <mergeCell ref="MZ5:NA5"/>
    <mergeCell ref="ME5:MF5"/>
    <mergeCell ref="MH5:MI5"/>
    <mergeCell ref="MK5:ML5"/>
    <mergeCell ref="MN5:MO5"/>
    <mergeCell ref="MQ5:MR5"/>
    <mergeCell ref="LP5:LQ5"/>
    <mergeCell ref="LS5:LT5"/>
    <mergeCell ref="LV5:LW5"/>
    <mergeCell ref="LY5:LZ5"/>
    <mergeCell ref="MB5:MC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1175</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5" t="s">
        <v>556</v>
      </c>
      <c r="DX1" s="145" t="s">
        <v>600</v>
      </c>
      <c r="DY1" s="145" t="s">
        <v>601</v>
      </c>
      <c r="DZ1" s="144" t="s">
        <v>602</v>
      </c>
      <c r="EA1" s="145" t="s">
        <v>603</v>
      </c>
      <c r="EB1" s="145" t="s">
        <v>603</v>
      </c>
      <c r="EC1" s="145" t="s">
        <v>604</v>
      </c>
      <c r="ED1" s="145" t="s">
        <v>561</v>
      </c>
      <c r="EE1" s="145" t="s">
        <v>605</v>
      </c>
      <c r="EF1" s="145" t="s">
        <v>605</v>
      </c>
      <c r="EG1" s="145" t="s">
        <v>606</v>
      </c>
      <c r="EH1" s="145" t="s">
        <v>606</v>
      </c>
      <c r="EI1" s="144" t="s">
        <v>533</v>
      </c>
      <c r="EJ1" s="18" t="s">
        <v>523</v>
      </c>
      <c r="EK1" s="14" t="s">
        <v>607</v>
      </c>
      <c r="EL1" s="14" t="s">
        <v>608</v>
      </c>
      <c r="EM1" s="14" t="s">
        <v>609</v>
      </c>
      <c r="EN1" s="14" t="s">
        <v>609</v>
      </c>
      <c r="EO1" s="14" t="s">
        <v>609</v>
      </c>
      <c r="EP1" s="144" t="s">
        <v>610</v>
      </c>
      <c r="EQ1" s="144" t="s">
        <v>611</v>
      </c>
      <c r="ER1" s="144"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6" t="s">
        <v>733</v>
      </c>
      <c r="B3" s="146" t="s">
        <v>734</v>
      </c>
      <c r="C3" s="146" t="s">
        <v>735</v>
      </c>
      <c r="D3" s="146" t="s">
        <v>736</v>
      </c>
      <c r="E3" s="146" t="s">
        <v>737</v>
      </c>
      <c r="F3" s="146" t="s">
        <v>738</v>
      </c>
      <c r="G3" s="146" t="s">
        <v>617</v>
      </c>
      <c r="H3" s="146" t="s">
        <v>739</v>
      </c>
      <c r="I3" s="146" t="s">
        <v>740</v>
      </c>
      <c r="J3" s="147">
        <v>1</v>
      </c>
      <c r="K3" s="146" t="s">
        <v>740</v>
      </c>
      <c r="L3" s="146" t="s">
        <v>741</v>
      </c>
      <c r="M3" s="146" t="s">
        <v>742</v>
      </c>
      <c r="N3" s="146" t="s">
        <v>740</v>
      </c>
      <c r="O3" s="146" t="s">
        <v>742</v>
      </c>
      <c r="P3" s="146" t="s">
        <v>743</v>
      </c>
      <c r="Q3" s="146" t="s">
        <v>744</v>
      </c>
      <c r="R3" s="146" t="s">
        <v>745</v>
      </c>
      <c r="S3" s="146" t="s">
        <v>746</v>
      </c>
      <c r="T3" s="146" t="s">
        <v>747</v>
      </c>
      <c r="U3" s="146" t="s">
        <v>748</v>
      </c>
      <c r="V3" s="146" t="s">
        <v>748</v>
      </c>
      <c r="W3" s="146" t="s">
        <v>749</v>
      </c>
      <c r="X3" s="146" t="s">
        <v>750</v>
      </c>
      <c r="Y3" s="146" t="s">
        <v>751</v>
      </c>
      <c r="Z3" s="146" t="s">
        <v>752</v>
      </c>
      <c r="AA3" s="146" t="s">
        <v>753</v>
      </c>
      <c r="AB3" s="146" t="s">
        <v>754</v>
      </c>
      <c r="AC3" s="146" t="s">
        <v>755</v>
      </c>
      <c r="AD3" s="148" t="s">
        <v>754</v>
      </c>
      <c r="AE3" s="146" t="s">
        <v>756</v>
      </c>
      <c r="AF3" s="32" t="s">
        <v>756</v>
      </c>
      <c r="AG3" s="33" t="s">
        <v>756</v>
      </c>
      <c r="AH3" s="146" t="s">
        <v>757</v>
      </c>
      <c r="AI3" s="146" t="s">
        <v>758</v>
      </c>
      <c r="AJ3" s="146" t="s">
        <v>759</v>
      </c>
      <c r="AK3" s="149" t="s">
        <v>760</v>
      </c>
      <c r="AL3" s="149" t="s">
        <v>761</v>
      </c>
      <c r="AM3" s="150" t="s">
        <v>762</v>
      </c>
      <c r="AN3" s="151" t="s">
        <v>763</v>
      </c>
      <c r="AO3" s="150" t="s">
        <v>764</v>
      </c>
      <c r="AP3" s="150" t="s">
        <v>765</v>
      </c>
      <c r="AQ3" s="33" t="s">
        <v>25</v>
      </c>
      <c r="AR3" s="33" t="s">
        <v>766</v>
      </c>
      <c r="AS3" s="146" t="s">
        <v>767</v>
      </c>
      <c r="AT3" s="146" t="s">
        <v>768</v>
      </c>
      <c r="AU3" s="33" t="s">
        <v>219</v>
      </c>
      <c r="AV3" s="100" t="s">
        <v>769</v>
      </c>
      <c r="AW3" s="34" t="s">
        <v>770</v>
      </c>
      <c r="AX3" s="146" t="s">
        <v>771</v>
      </c>
      <c r="AY3" s="146" t="s">
        <v>772</v>
      </c>
      <c r="AZ3" s="146" t="s">
        <v>773</v>
      </c>
      <c r="BA3" s="149" t="s">
        <v>774</v>
      </c>
      <c r="BB3" s="35" t="s">
        <v>775</v>
      </c>
      <c r="BC3" s="35" t="s">
        <v>776</v>
      </c>
      <c r="BD3" s="35" t="s">
        <v>777</v>
      </c>
      <c r="BE3" s="41" t="s">
        <v>36</v>
      </c>
      <c r="BF3" s="33" t="s">
        <v>778</v>
      </c>
      <c r="BG3" s="149" t="s">
        <v>779</v>
      </c>
      <c r="BH3" s="149" t="s">
        <v>780</v>
      </c>
      <c r="BI3" s="34" t="s">
        <v>667</v>
      </c>
      <c r="BJ3" s="36" t="s">
        <v>781</v>
      </c>
      <c r="BK3" s="34" t="s">
        <v>34</v>
      </c>
      <c r="BL3" s="146" t="s">
        <v>782</v>
      </c>
      <c r="BM3" s="33" t="s">
        <v>783</v>
      </c>
      <c r="BN3" s="33" t="s">
        <v>784</v>
      </c>
      <c r="BO3" s="33" t="s">
        <v>785</v>
      </c>
      <c r="BP3" s="33" t="s">
        <v>786</v>
      </c>
      <c r="BQ3" s="33" t="s">
        <v>787</v>
      </c>
      <c r="BR3" s="146" t="s">
        <v>788</v>
      </c>
      <c r="BS3" s="33" t="s">
        <v>788</v>
      </c>
      <c r="BT3" s="33" t="s">
        <v>789</v>
      </c>
      <c r="BU3" s="33" t="s">
        <v>790</v>
      </c>
      <c r="BV3" s="33" t="s">
        <v>791</v>
      </c>
      <c r="BW3" s="33" t="s">
        <v>792</v>
      </c>
      <c r="BX3" s="146" t="s">
        <v>793</v>
      </c>
      <c r="BY3" s="149" t="s">
        <v>794</v>
      </c>
      <c r="BZ3" s="36" t="s">
        <v>795</v>
      </c>
      <c r="CA3" s="149" t="s">
        <v>796</v>
      </c>
      <c r="CB3" s="149" t="s">
        <v>797</v>
      </c>
      <c r="CC3" s="149" t="s">
        <v>798</v>
      </c>
      <c r="CD3" s="35" t="s">
        <v>799</v>
      </c>
      <c r="CE3" s="35" t="s">
        <v>800</v>
      </c>
      <c r="CF3" s="35" t="s">
        <v>801</v>
      </c>
      <c r="CG3" s="149" t="s">
        <v>802</v>
      </c>
      <c r="CH3" s="146" t="s">
        <v>803</v>
      </c>
      <c r="CI3" s="149" t="s">
        <v>804</v>
      </c>
      <c r="CJ3" s="146" t="s">
        <v>805</v>
      </c>
      <c r="CK3" s="33" t="s">
        <v>19</v>
      </c>
      <c r="CL3" s="33" t="s">
        <v>806</v>
      </c>
      <c r="CM3" s="33" t="s">
        <v>769</v>
      </c>
      <c r="CN3" s="146" t="s">
        <v>769</v>
      </c>
      <c r="CO3" s="33" t="s">
        <v>807</v>
      </c>
      <c r="CP3" s="33" t="s">
        <v>808</v>
      </c>
      <c r="CQ3" s="33" t="s">
        <v>809</v>
      </c>
      <c r="CR3" s="33" t="s">
        <v>810</v>
      </c>
      <c r="CS3" s="101" t="s">
        <v>811</v>
      </c>
      <c r="CT3" s="33" t="s">
        <v>812</v>
      </c>
      <c r="CU3" s="150" t="s">
        <v>813</v>
      </c>
      <c r="CV3" s="150" t="s">
        <v>814</v>
      </c>
      <c r="CW3" s="146" t="s">
        <v>815</v>
      </c>
      <c r="CX3" s="35" t="s">
        <v>816</v>
      </c>
      <c r="CY3" s="35" t="s">
        <v>817</v>
      </c>
      <c r="CZ3" s="33" t="s">
        <v>818</v>
      </c>
      <c r="DA3" s="33" t="s">
        <v>819</v>
      </c>
      <c r="DB3" s="33" t="s">
        <v>820</v>
      </c>
      <c r="DC3" s="149" t="s">
        <v>821</v>
      </c>
      <c r="DD3" s="34" t="s">
        <v>82</v>
      </c>
      <c r="DE3" s="34" t="s">
        <v>102</v>
      </c>
      <c r="DF3" s="33" t="s">
        <v>822</v>
      </c>
      <c r="DG3" s="36" t="s">
        <v>823</v>
      </c>
      <c r="DH3" s="146" t="s">
        <v>824</v>
      </c>
      <c r="DI3" s="149" t="s">
        <v>825</v>
      </c>
      <c r="DJ3" s="149" t="s">
        <v>826</v>
      </c>
      <c r="DK3" s="33" t="s">
        <v>827</v>
      </c>
      <c r="DL3" s="146" t="s">
        <v>828</v>
      </c>
      <c r="DM3" s="149" t="s">
        <v>829</v>
      </c>
      <c r="DN3" s="35" t="s">
        <v>830</v>
      </c>
      <c r="DO3" s="146" t="s">
        <v>831</v>
      </c>
      <c r="DP3" s="37">
        <v>100</v>
      </c>
      <c r="DQ3" s="37" t="s">
        <v>832</v>
      </c>
      <c r="DR3" s="149"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100" t="s">
        <v>846</v>
      </c>
      <c r="EF3" s="100" t="s">
        <v>847</v>
      </c>
      <c r="EG3" t="s">
        <v>848</v>
      </c>
      <c r="EH3" t="s">
        <v>849</v>
      </c>
      <c r="EI3" s="100" t="s">
        <v>850</v>
      </c>
      <c r="EJ3" s="100" t="s">
        <v>19</v>
      </c>
      <c r="EK3" s="100" t="s">
        <v>43</v>
      </c>
      <c r="EL3" s="41" t="s">
        <v>36</v>
      </c>
      <c r="EM3" s="41" t="s">
        <v>851</v>
      </c>
      <c r="EN3" s="41" t="s">
        <v>852</v>
      </c>
      <c r="EO3" s="41" t="s">
        <v>19</v>
      </c>
      <c r="EP3" s="34" t="s">
        <v>853</v>
      </c>
      <c r="EQ3" s="34" t="s">
        <v>105</v>
      </c>
      <c r="ER3" s="100" t="s">
        <v>1177</v>
      </c>
    </row>
    <row r="4" spans="1:148">
      <c r="A4" s="146" t="s">
        <v>854</v>
      </c>
      <c r="B4" s="146" t="s">
        <v>855</v>
      </c>
      <c r="C4" s="146"/>
      <c r="D4" s="146" t="s">
        <v>856</v>
      </c>
      <c r="E4" s="146" t="s">
        <v>857</v>
      </c>
      <c r="F4" s="146" t="s">
        <v>858</v>
      </c>
      <c r="G4" s="146" t="s">
        <v>859</v>
      </c>
      <c r="H4" s="146" t="s">
        <v>860</v>
      </c>
      <c r="I4" s="146" t="s">
        <v>861</v>
      </c>
      <c r="J4" s="147" t="s">
        <v>862</v>
      </c>
      <c r="K4" s="146" t="s">
        <v>742</v>
      </c>
      <c r="L4" s="146" t="s">
        <v>863</v>
      </c>
      <c r="M4" s="146" t="s">
        <v>864</v>
      </c>
      <c r="N4" s="146" t="s">
        <v>742</v>
      </c>
      <c r="O4" s="146" t="s">
        <v>864</v>
      </c>
      <c r="P4" s="146" t="s">
        <v>865</v>
      </c>
      <c r="Q4" s="146" t="s">
        <v>866</v>
      </c>
      <c r="R4" s="146"/>
      <c r="S4" s="146" t="s">
        <v>867</v>
      </c>
      <c r="T4" s="146" t="s">
        <v>868</v>
      </c>
      <c r="U4" s="146" t="s">
        <v>869</v>
      </c>
      <c r="V4" s="146" t="s">
        <v>869</v>
      </c>
      <c r="W4" s="146" t="s">
        <v>870</v>
      </c>
      <c r="X4" s="146" t="s">
        <v>871</v>
      </c>
      <c r="Y4" s="146" t="s">
        <v>872</v>
      </c>
      <c r="Z4" s="146" t="s">
        <v>873</v>
      </c>
      <c r="AA4" s="146" t="s">
        <v>874</v>
      </c>
      <c r="AB4" s="146"/>
      <c r="AC4" s="146" t="s">
        <v>875</v>
      </c>
      <c r="AD4" s="148"/>
      <c r="AE4" s="146"/>
      <c r="AF4" s="32" t="s">
        <v>876</v>
      </c>
      <c r="AG4" s="33" t="s">
        <v>876</v>
      </c>
      <c r="AH4" s="146" t="s">
        <v>25</v>
      </c>
      <c r="AI4" s="146" t="s">
        <v>877</v>
      </c>
      <c r="AJ4" s="146" t="s">
        <v>878</v>
      </c>
      <c r="AK4" s="149" t="s">
        <v>879</v>
      </c>
      <c r="AL4" s="149" t="s">
        <v>880</v>
      </c>
      <c r="AM4" s="150" t="s">
        <v>881</v>
      </c>
      <c r="AN4" s="151" t="s">
        <v>882</v>
      </c>
      <c r="AO4" s="150" t="s">
        <v>883</v>
      </c>
      <c r="AP4" s="150" t="s">
        <v>884</v>
      </c>
      <c r="AQ4" s="33"/>
      <c r="AR4" s="33" t="s">
        <v>885</v>
      </c>
      <c r="AS4" s="146"/>
      <c r="AT4" s="146" t="s">
        <v>886</v>
      </c>
      <c r="AU4" s="33"/>
      <c r="AV4" s="100" t="s">
        <v>887</v>
      </c>
      <c r="AW4" s="34" t="s">
        <v>888</v>
      </c>
      <c r="AX4" s="146" t="s">
        <v>889</v>
      </c>
      <c r="AY4" s="146" t="s">
        <v>890</v>
      </c>
      <c r="AZ4" s="146" t="s">
        <v>891</v>
      </c>
      <c r="BA4" s="149"/>
      <c r="BB4" s="35" t="s">
        <v>892</v>
      </c>
      <c r="BC4" s="35" t="s">
        <v>893</v>
      </c>
      <c r="BD4" s="35" t="s">
        <v>894</v>
      </c>
      <c r="BE4" s="34" t="s">
        <v>20</v>
      </c>
      <c r="BF4" s="33" t="s">
        <v>895</v>
      </c>
      <c r="BG4" s="149" t="s">
        <v>896</v>
      </c>
      <c r="BH4" s="149" t="s">
        <v>897</v>
      </c>
      <c r="BI4" s="34" t="s">
        <v>898</v>
      </c>
      <c r="BJ4" s="36" t="s">
        <v>899</v>
      </c>
      <c r="BK4" s="34" t="s">
        <v>39</v>
      </c>
      <c r="BL4" s="146"/>
      <c r="BM4" s="33" t="s">
        <v>900</v>
      </c>
      <c r="BN4" s="33" t="s">
        <v>900</v>
      </c>
      <c r="BO4" s="33" t="s">
        <v>900</v>
      </c>
      <c r="BP4" s="33" t="s">
        <v>900</v>
      </c>
      <c r="BQ4" s="33" t="s">
        <v>900</v>
      </c>
      <c r="BR4" s="146" t="s">
        <v>900</v>
      </c>
      <c r="BS4" s="33" t="s">
        <v>901</v>
      </c>
      <c r="BT4" s="33" t="s">
        <v>902</v>
      </c>
      <c r="BU4" s="33" t="s">
        <v>900</v>
      </c>
      <c r="BV4" s="33" t="s">
        <v>900</v>
      </c>
      <c r="BW4" s="33" t="s">
        <v>900</v>
      </c>
      <c r="BX4" s="146" t="s">
        <v>903</v>
      </c>
      <c r="BY4" s="149"/>
      <c r="BZ4" s="36" t="s">
        <v>904</v>
      </c>
      <c r="CA4" s="149" t="s">
        <v>905</v>
      </c>
      <c r="CB4" s="149" t="s">
        <v>906</v>
      </c>
      <c r="CC4" s="149"/>
      <c r="CD4" s="35"/>
      <c r="CE4" s="35"/>
      <c r="CF4" s="35"/>
      <c r="CG4" s="149" t="s">
        <v>907</v>
      </c>
      <c r="CH4" s="146" t="s">
        <v>908</v>
      </c>
      <c r="CI4" s="149" t="s">
        <v>909</v>
      </c>
      <c r="CJ4" s="146" t="s">
        <v>910</v>
      </c>
      <c r="CK4" s="33" t="s">
        <v>25</v>
      </c>
      <c r="CL4" s="33" t="s">
        <v>911</v>
      </c>
      <c r="CM4" s="33" t="s">
        <v>887</v>
      </c>
      <c r="CN4" s="146" t="s">
        <v>887</v>
      </c>
      <c r="CO4" s="33" t="s">
        <v>912</v>
      </c>
      <c r="CP4" s="33" t="s">
        <v>913</v>
      </c>
      <c r="CQ4" s="33" t="s">
        <v>914</v>
      </c>
      <c r="CR4" s="33" t="s">
        <v>915</v>
      </c>
      <c r="CS4" s="101" t="s">
        <v>916</v>
      </c>
      <c r="CT4" s="33"/>
      <c r="CU4" s="150" t="s">
        <v>917</v>
      </c>
      <c r="CV4" s="150"/>
      <c r="CW4" s="146" t="s">
        <v>918</v>
      </c>
      <c r="CX4" s="35" t="s">
        <v>919</v>
      </c>
      <c r="CY4" s="35"/>
      <c r="CZ4" s="33" t="s">
        <v>920</v>
      </c>
      <c r="DA4" s="33" t="s">
        <v>921</v>
      </c>
      <c r="DB4" s="33" t="s">
        <v>922</v>
      </c>
      <c r="DC4" s="149" t="s">
        <v>923</v>
      </c>
      <c r="DD4" s="34" t="s">
        <v>83</v>
      </c>
      <c r="DE4" s="34" t="s">
        <v>104</v>
      </c>
      <c r="DF4" s="33" t="s">
        <v>924</v>
      </c>
      <c r="DG4" s="36" t="s">
        <v>815</v>
      </c>
      <c r="DH4" s="146" t="s">
        <v>909</v>
      </c>
      <c r="DI4" s="149" t="s">
        <v>925</v>
      </c>
      <c r="DJ4" s="149" t="s">
        <v>926</v>
      </c>
      <c r="DK4" s="33" t="s">
        <v>927</v>
      </c>
      <c r="DL4" s="146" t="s">
        <v>928</v>
      </c>
      <c r="DM4" s="149" t="s">
        <v>929</v>
      </c>
      <c r="DN4" s="35" t="s">
        <v>930</v>
      </c>
      <c r="DO4" s="146" t="s">
        <v>931</v>
      </c>
      <c r="DP4" s="37">
        <v>900</v>
      </c>
      <c r="DQ4" s="37" t="s">
        <v>932</v>
      </c>
      <c r="DR4" s="149"/>
      <c r="DS4" s="33" t="s">
        <v>933</v>
      </c>
      <c r="DT4" s="33" t="s">
        <v>934</v>
      </c>
      <c r="DU4" s="33" t="s">
        <v>935</v>
      </c>
      <c r="DV4" s="33" t="s">
        <v>936</v>
      </c>
      <c r="DW4" s="33" t="s">
        <v>937</v>
      </c>
      <c r="DX4" s="33" t="s">
        <v>938</v>
      </c>
      <c r="DY4" s="33" t="s">
        <v>939</v>
      </c>
      <c r="DZ4" s="33"/>
      <c r="EA4" s="33" t="s">
        <v>940</v>
      </c>
      <c r="EB4" s="33" t="s">
        <v>941</v>
      </c>
      <c r="EC4" t="s">
        <v>942</v>
      </c>
      <c r="ED4" s="33" t="s">
        <v>943</v>
      </c>
      <c r="EE4" s="100" t="s">
        <v>944</v>
      </c>
      <c r="EF4" s="100" t="s">
        <v>945</v>
      </c>
      <c r="EG4"/>
      <c r="EH4"/>
      <c r="EI4" s="100" t="s">
        <v>946</v>
      </c>
      <c r="EJ4" s="100" t="s">
        <v>22</v>
      </c>
      <c r="EK4" s="100" t="s">
        <v>35</v>
      </c>
      <c r="EL4" s="34" t="s">
        <v>20</v>
      </c>
      <c r="EM4" s="34" t="s">
        <v>947</v>
      </c>
      <c r="EN4" s="34"/>
      <c r="EO4" s="34" t="s">
        <v>25</v>
      </c>
      <c r="EQ4" s="34" t="s">
        <v>106</v>
      </c>
      <c r="ER4" s="100" t="s">
        <v>1178</v>
      </c>
    </row>
    <row r="5" spans="1:148">
      <c r="A5" s="146" t="s">
        <v>948</v>
      </c>
      <c r="B5" s="146" t="s">
        <v>949</v>
      </c>
      <c r="C5" s="146"/>
      <c r="D5" s="146"/>
      <c r="E5" s="146" t="s">
        <v>950</v>
      </c>
      <c r="F5" s="146"/>
      <c r="G5" s="146"/>
      <c r="H5" s="146" t="s">
        <v>951</v>
      </c>
      <c r="I5" s="146" t="s">
        <v>952</v>
      </c>
      <c r="J5" s="147">
        <v>2</v>
      </c>
      <c r="K5" s="146" t="s">
        <v>953</v>
      </c>
      <c r="L5" s="146" t="s">
        <v>954</v>
      </c>
      <c r="M5" s="146" t="s">
        <v>955</v>
      </c>
      <c r="N5" s="146" t="s">
        <v>953</v>
      </c>
      <c r="O5" s="146" t="s">
        <v>955</v>
      </c>
      <c r="P5" s="146" t="s">
        <v>956</v>
      </c>
      <c r="Q5" s="146" t="s">
        <v>957</v>
      </c>
      <c r="R5" s="146"/>
      <c r="S5" s="146" t="s">
        <v>958</v>
      </c>
      <c r="T5" s="146"/>
      <c r="U5" s="146" t="s">
        <v>959</v>
      </c>
      <c r="V5" s="146" t="s">
        <v>960</v>
      </c>
      <c r="W5" s="146" t="s">
        <v>961</v>
      </c>
      <c r="X5" s="146" t="s">
        <v>962</v>
      </c>
      <c r="Y5" s="146" t="s">
        <v>927</v>
      </c>
      <c r="Z5" s="146" t="s">
        <v>963</v>
      </c>
      <c r="AA5" s="146"/>
      <c r="AB5" s="146"/>
      <c r="AC5" s="146" t="s">
        <v>964</v>
      </c>
      <c r="AD5" s="148"/>
      <c r="AE5" s="146"/>
      <c r="AF5" s="32" t="s">
        <v>965</v>
      </c>
      <c r="AG5" s="33" t="s">
        <v>966</v>
      </c>
      <c r="AH5" s="146"/>
      <c r="AI5" s="146" t="s">
        <v>967</v>
      </c>
      <c r="AJ5" s="146" t="s">
        <v>968</v>
      </c>
      <c r="AK5" s="149"/>
      <c r="AL5" s="149" t="s">
        <v>969</v>
      </c>
      <c r="AM5" s="150" t="s">
        <v>970</v>
      </c>
      <c r="AN5" s="151" t="s">
        <v>971</v>
      </c>
      <c r="AO5" s="150" t="s">
        <v>972</v>
      </c>
      <c r="AP5" s="150"/>
      <c r="AQ5" s="33"/>
      <c r="AR5" s="33" t="s">
        <v>962</v>
      </c>
      <c r="AS5" s="146"/>
      <c r="AT5" s="146" t="s">
        <v>973</v>
      </c>
      <c r="AU5" s="33"/>
      <c r="AV5" s="100" t="s">
        <v>974</v>
      </c>
      <c r="AW5" s="34"/>
      <c r="AX5" s="146"/>
      <c r="AY5" s="146" t="s">
        <v>975</v>
      </c>
      <c r="AZ5" s="146" t="s">
        <v>976</v>
      </c>
      <c r="BA5" s="149"/>
      <c r="BB5" s="35" t="s">
        <v>977</v>
      </c>
      <c r="BC5" s="35" t="s">
        <v>978</v>
      </c>
      <c r="BD5" s="35" t="s">
        <v>979</v>
      </c>
      <c r="BE5" s="34" t="s">
        <v>21</v>
      </c>
      <c r="BF5" s="33" t="s">
        <v>980</v>
      </c>
      <c r="BG5" s="149" t="s">
        <v>981</v>
      </c>
      <c r="BH5" s="149"/>
      <c r="BI5" s="34" t="s">
        <v>662</v>
      </c>
      <c r="BJ5" s="38"/>
      <c r="BK5" s="34" t="s">
        <v>982</v>
      </c>
      <c r="BL5" s="146"/>
      <c r="BM5" s="33" t="s">
        <v>983</v>
      </c>
      <c r="BN5" s="33" t="s">
        <v>983</v>
      </c>
      <c r="BO5" s="33" t="s">
        <v>983</v>
      </c>
      <c r="BP5" s="33" t="s">
        <v>983</v>
      </c>
      <c r="BQ5" s="33" t="s">
        <v>983</v>
      </c>
      <c r="BR5" s="146" t="s">
        <v>984</v>
      </c>
      <c r="BS5" s="33"/>
      <c r="BT5" s="33" t="s">
        <v>900</v>
      </c>
      <c r="BU5" s="33" t="s">
        <v>983</v>
      </c>
      <c r="BV5" s="33" t="s">
        <v>983</v>
      </c>
      <c r="BW5" s="33" t="s">
        <v>983</v>
      </c>
      <c r="BX5" s="146" t="s">
        <v>985</v>
      </c>
      <c r="BY5" s="149"/>
      <c r="BZ5" s="36" t="s">
        <v>951</v>
      </c>
      <c r="CA5" s="149" t="s">
        <v>986</v>
      </c>
      <c r="CB5" s="149"/>
      <c r="CC5" s="149"/>
      <c r="CD5" s="35"/>
      <c r="CE5" s="35"/>
      <c r="CF5" s="35"/>
      <c r="CG5" s="149" t="s">
        <v>987</v>
      </c>
      <c r="CH5" s="146" t="s">
        <v>988</v>
      </c>
      <c r="CI5" s="149" t="s">
        <v>989</v>
      </c>
      <c r="CJ5" s="146"/>
      <c r="CK5" s="33"/>
      <c r="CL5" s="33" t="s">
        <v>230</v>
      </c>
      <c r="CM5" s="33" t="s">
        <v>974</v>
      </c>
      <c r="CN5" s="146" t="s">
        <v>974</v>
      </c>
      <c r="CO5" s="33" t="s">
        <v>990</v>
      </c>
      <c r="CP5" s="33" t="s">
        <v>991</v>
      </c>
      <c r="CQ5" s="33"/>
      <c r="CR5" s="33"/>
      <c r="CS5" s="101" t="s">
        <v>992</v>
      </c>
      <c r="CT5" s="33"/>
      <c r="CU5" s="150" t="s">
        <v>993</v>
      </c>
      <c r="CV5" s="150"/>
      <c r="CW5" s="146" t="s">
        <v>994</v>
      </c>
      <c r="CX5" s="35"/>
      <c r="CY5" s="35"/>
      <c r="CZ5" s="33" t="s">
        <v>995</v>
      </c>
      <c r="DA5" s="33" t="s">
        <v>996</v>
      </c>
      <c r="DB5" s="33" t="s">
        <v>997</v>
      </c>
      <c r="DC5" s="149"/>
      <c r="DD5" s="34" t="s">
        <v>84</v>
      </c>
      <c r="DE5" s="34" t="s">
        <v>103</v>
      </c>
      <c r="DF5" s="33" t="s">
        <v>998</v>
      </c>
      <c r="DG5" s="36"/>
      <c r="DH5" s="146" t="s">
        <v>989</v>
      </c>
      <c r="DI5" s="149" t="s">
        <v>999</v>
      </c>
      <c r="DJ5" s="149"/>
      <c r="DK5" s="33" t="s">
        <v>1000</v>
      </c>
      <c r="DL5" s="146"/>
      <c r="DM5" s="149" t="s">
        <v>1001</v>
      </c>
      <c r="DN5" s="35"/>
      <c r="DO5" s="146" t="s">
        <v>1002</v>
      </c>
      <c r="DP5" s="37">
        <v>5000</v>
      </c>
      <c r="DQ5" s="37"/>
      <c r="DR5" s="149"/>
      <c r="DS5" s="33" t="s">
        <v>1003</v>
      </c>
      <c r="DT5" s="33"/>
      <c r="DU5" s="33" t="s">
        <v>1004</v>
      </c>
      <c r="DV5" s="33" t="s">
        <v>1005</v>
      </c>
      <c r="EB5" s="100" t="s">
        <v>1006</v>
      </c>
      <c r="EC5" t="s">
        <v>1007</v>
      </c>
      <c r="ED5"/>
      <c r="EF5" s="100" t="s">
        <v>1008</v>
      </c>
      <c r="EG5"/>
      <c r="EH5"/>
      <c r="EI5"/>
      <c r="EJ5" t="s">
        <v>25</v>
      </c>
      <c r="EK5" s="100" t="s">
        <v>37</v>
      </c>
      <c r="EL5" s="34"/>
      <c r="EM5" s="34" t="s">
        <v>1009</v>
      </c>
      <c r="EN5" s="34"/>
      <c r="EO5" s="34" t="s">
        <v>18</v>
      </c>
      <c r="EQ5" t="s">
        <v>1010</v>
      </c>
      <c r="ER5" s="100" t="s">
        <v>1179</v>
      </c>
    </row>
    <row r="6" spans="1:148">
      <c r="A6" s="146" t="s">
        <v>1011</v>
      </c>
      <c r="B6" s="146" t="s">
        <v>1012</v>
      </c>
      <c r="C6" s="146"/>
      <c r="D6" s="146"/>
      <c r="E6" s="146" t="s">
        <v>1013</v>
      </c>
      <c r="F6" s="146"/>
      <c r="G6" s="146"/>
      <c r="H6" s="146" t="s">
        <v>1014</v>
      </c>
      <c r="I6" s="146" t="s">
        <v>1015</v>
      </c>
      <c r="J6" s="147">
        <v>3</v>
      </c>
      <c r="K6" s="146" t="s">
        <v>1016</v>
      </c>
      <c r="L6" s="146" t="s">
        <v>1017</v>
      </c>
      <c r="M6" s="146" t="s">
        <v>1018</v>
      </c>
      <c r="N6" s="146" t="s">
        <v>1015</v>
      </c>
      <c r="O6" s="146" t="s">
        <v>213</v>
      </c>
      <c r="P6" s="146" t="s">
        <v>995</v>
      </c>
      <c r="Q6" s="146" t="s">
        <v>995</v>
      </c>
      <c r="R6" s="146"/>
      <c r="S6" s="146" t="s">
        <v>1019</v>
      </c>
      <c r="T6" s="146"/>
      <c r="U6" s="146" t="s">
        <v>960</v>
      </c>
      <c r="V6" s="146"/>
      <c r="W6" s="146"/>
      <c r="X6" s="146" t="s">
        <v>1020</v>
      </c>
      <c r="Y6" s="146"/>
      <c r="Z6" s="146"/>
      <c r="AA6" s="146"/>
      <c r="AB6" s="146"/>
      <c r="AC6" s="146"/>
      <c r="AD6" s="148"/>
      <c r="AE6" s="146"/>
      <c r="AF6" s="32"/>
      <c r="AG6" s="33" t="s">
        <v>1021</v>
      </c>
      <c r="AH6" s="146"/>
      <c r="AI6" s="146"/>
      <c r="AJ6" s="146" t="s">
        <v>1022</v>
      </c>
      <c r="AK6" s="149"/>
      <c r="AL6" s="149"/>
      <c r="AM6" s="39"/>
      <c r="AN6" s="151"/>
      <c r="AO6" s="150"/>
      <c r="AP6" s="150"/>
      <c r="AQ6" s="33"/>
      <c r="AR6" s="33" t="s">
        <v>1020</v>
      </c>
      <c r="AS6" s="146"/>
      <c r="AT6" s="146" t="s">
        <v>1023</v>
      </c>
      <c r="AU6" s="33"/>
      <c r="AV6" s="100" t="s">
        <v>1024</v>
      </c>
      <c r="AW6" s="34"/>
      <c r="AX6" s="146"/>
      <c r="AY6" s="146" t="s">
        <v>1025</v>
      </c>
      <c r="AZ6" s="146" t="s">
        <v>1026</v>
      </c>
      <c r="BA6" s="149"/>
      <c r="BB6" s="35"/>
      <c r="BC6" s="35"/>
      <c r="BD6" s="35" t="s">
        <v>1027</v>
      </c>
      <c r="BE6" s="34"/>
      <c r="BF6" s="33" t="s">
        <v>1028</v>
      </c>
      <c r="BG6" s="149"/>
      <c r="BH6" s="149"/>
      <c r="BI6" s="34"/>
      <c r="BJ6" s="38"/>
      <c r="BK6" s="34" t="s">
        <v>1029</v>
      </c>
      <c r="BL6" s="146"/>
      <c r="BM6" s="33"/>
      <c r="BN6" s="33"/>
      <c r="BO6" s="33"/>
      <c r="BP6" s="33"/>
      <c r="BQ6" s="33"/>
      <c r="BR6" s="146"/>
      <c r="BS6" s="33"/>
      <c r="BT6" s="33" t="s">
        <v>983</v>
      </c>
      <c r="BU6" s="33"/>
      <c r="BV6" s="33"/>
      <c r="BW6" s="146"/>
      <c r="BX6" s="146"/>
      <c r="BY6" s="149"/>
      <c r="BZ6" s="36" t="s">
        <v>1014</v>
      </c>
      <c r="CA6" s="149"/>
      <c r="CB6" s="149"/>
      <c r="CC6" s="149"/>
      <c r="CD6" s="35"/>
      <c r="CE6" s="35"/>
      <c r="CF6" s="35"/>
      <c r="CG6" s="149" t="s">
        <v>1030</v>
      </c>
      <c r="CH6" s="146" t="s">
        <v>1031</v>
      </c>
      <c r="CI6" s="149" t="s">
        <v>1032</v>
      </c>
      <c r="CJ6" s="146"/>
      <c r="CK6" s="33"/>
      <c r="CL6" s="33" t="s">
        <v>235</v>
      </c>
      <c r="CM6" s="33" t="s">
        <v>1024</v>
      </c>
      <c r="CN6" s="146" t="s">
        <v>1024</v>
      </c>
      <c r="CO6" s="33" t="s">
        <v>1033</v>
      </c>
      <c r="CP6" s="33" t="s">
        <v>1034</v>
      </c>
      <c r="CQ6" s="33"/>
      <c r="CR6" s="33"/>
      <c r="CS6" s="101" t="s">
        <v>1035</v>
      </c>
      <c r="CT6" s="33"/>
      <c r="CU6" s="150"/>
      <c r="CV6" s="150"/>
      <c r="CW6" s="146"/>
      <c r="CX6" s="35"/>
      <c r="CY6" s="35"/>
      <c r="CZ6" s="33" t="s">
        <v>1036</v>
      </c>
      <c r="DA6" s="33"/>
      <c r="DB6" s="33"/>
      <c r="DC6" s="149"/>
      <c r="DD6" s="34"/>
      <c r="DE6" s="34"/>
      <c r="DF6" s="33" t="s">
        <v>1037</v>
      </c>
      <c r="DG6" s="36"/>
      <c r="DH6" s="146" t="s">
        <v>1032</v>
      </c>
      <c r="DI6" s="149" t="s">
        <v>1038</v>
      </c>
      <c r="DJ6" s="149"/>
      <c r="DK6" s="33"/>
      <c r="DL6" s="146"/>
      <c r="DM6" s="149"/>
      <c r="DN6" s="35"/>
      <c r="DO6" s="146"/>
      <c r="DP6" s="37" t="s">
        <v>219</v>
      </c>
      <c r="DQ6" s="37"/>
      <c r="DR6" s="149"/>
      <c r="DS6" s="33" t="s">
        <v>1039</v>
      </c>
      <c r="DT6" s="33"/>
      <c r="DU6" s="33"/>
      <c r="DV6" s="33" t="s">
        <v>1040</v>
      </c>
      <c r="EB6" s="100" t="s">
        <v>1041</v>
      </c>
      <c r="EG6"/>
      <c r="EH6"/>
      <c r="EJ6" s="100" t="s">
        <v>24</v>
      </c>
      <c r="EK6" s="100" t="s">
        <v>38</v>
      </c>
      <c r="EL6" s="34"/>
      <c r="EM6" s="34"/>
      <c r="EN6" s="34"/>
      <c r="EO6" s="34"/>
      <c r="EQ6" t="s">
        <v>108</v>
      </c>
      <c r="ER6" s="100" t="s">
        <v>1180</v>
      </c>
    </row>
    <row r="7" spans="1:148">
      <c r="A7" s="146" t="s">
        <v>1042</v>
      </c>
      <c r="B7" s="146"/>
      <c r="C7" s="146"/>
      <c r="D7" s="146"/>
      <c r="E7" s="146"/>
      <c r="F7" s="146"/>
      <c r="G7" s="146"/>
      <c r="H7" s="146"/>
      <c r="I7" s="146" t="s">
        <v>1043</v>
      </c>
      <c r="J7" s="147">
        <v>4</v>
      </c>
      <c r="K7" s="146" t="s">
        <v>1015</v>
      </c>
      <c r="L7" s="146" t="s">
        <v>955</v>
      </c>
      <c r="M7" s="146" t="s">
        <v>1044</v>
      </c>
      <c r="N7" s="146" t="s">
        <v>1044</v>
      </c>
      <c r="O7" s="146" t="s">
        <v>222</v>
      </c>
      <c r="P7" s="146" t="s">
        <v>1045</v>
      </c>
      <c r="Q7" s="146" t="s">
        <v>1046</v>
      </c>
      <c r="R7" s="146"/>
      <c r="S7" s="146" t="s">
        <v>1047</v>
      </c>
      <c r="T7" s="146"/>
      <c r="U7" s="146" t="s">
        <v>1048</v>
      </c>
      <c r="V7" s="146"/>
      <c r="W7" s="146"/>
      <c r="X7" s="146" t="s">
        <v>1049</v>
      </c>
      <c r="Y7" s="146"/>
      <c r="Z7" s="146"/>
      <c r="AA7" s="146"/>
      <c r="AB7" s="146"/>
      <c r="AC7" s="146"/>
      <c r="AD7" s="148"/>
      <c r="AE7" s="146"/>
      <c r="AF7" s="32"/>
      <c r="AG7" s="33"/>
      <c r="AH7" s="146"/>
      <c r="AI7" s="146"/>
      <c r="AJ7" s="146" t="s">
        <v>1050</v>
      </c>
      <c r="AK7" s="149"/>
      <c r="AL7" s="149"/>
      <c r="AM7" s="39"/>
      <c r="AN7" s="151"/>
      <c r="AO7" s="150"/>
      <c r="AP7" s="150"/>
      <c r="AQ7" s="33"/>
      <c r="AR7" s="33" t="s">
        <v>1049</v>
      </c>
      <c r="AS7" s="146"/>
      <c r="AT7" s="146" t="s">
        <v>1051</v>
      </c>
      <c r="AU7" s="33"/>
      <c r="AV7" s="100" t="s">
        <v>980</v>
      </c>
      <c r="AW7" s="34"/>
      <c r="AX7" s="146"/>
      <c r="AY7" s="146" t="s">
        <v>1052</v>
      </c>
      <c r="AZ7" s="146" t="s">
        <v>1053</v>
      </c>
      <c r="BA7" s="149"/>
      <c r="BB7" s="35"/>
      <c r="BC7" s="35"/>
      <c r="BD7" s="35" t="s">
        <v>1054</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1055</v>
      </c>
      <c r="CH7" s="146"/>
      <c r="CI7" s="149"/>
      <c r="CJ7" s="146"/>
      <c r="CK7" s="33"/>
      <c r="CL7" s="33" t="s">
        <v>1056</v>
      </c>
      <c r="CM7" s="33" t="s">
        <v>980</v>
      </c>
      <c r="CN7" s="146" t="s">
        <v>980</v>
      </c>
      <c r="CO7" s="33" t="s">
        <v>1057</v>
      </c>
      <c r="CP7" s="33" t="s">
        <v>1058</v>
      </c>
      <c r="CQ7" s="33"/>
      <c r="CR7" s="33"/>
      <c r="CS7" s="101" t="s">
        <v>1059</v>
      </c>
      <c r="CT7" s="33"/>
      <c r="CU7" s="150"/>
      <c r="CV7" s="150"/>
      <c r="CW7" s="146"/>
      <c r="CX7" s="35"/>
      <c r="CY7" s="35"/>
      <c r="CZ7" s="33" t="s">
        <v>1060</v>
      </c>
      <c r="DA7" s="33"/>
      <c r="DB7" s="33"/>
      <c r="DC7" s="149"/>
      <c r="DD7" s="34"/>
      <c r="DE7" s="34"/>
      <c r="DF7" s="33" t="s">
        <v>1061</v>
      </c>
      <c r="DG7" s="36"/>
      <c r="DH7" s="146"/>
      <c r="DI7" s="149"/>
      <c r="DJ7" s="149"/>
      <c r="DK7" s="33"/>
      <c r="DL7" s="146"/>
      <c r="DM7" s="149"/>
      <c r="DN7" s="35"/>
      <c r="DO7" s="146"/>
      <c r="DP7" s="37"/>
      <c r="DQ7" s="37"/>
      <c r="DR7" s="149"/>
      <c r="DS7" s="33" t="s">
        <v>1062</v>
      </c>
      <c r="DT7" s="33"/>
      <c r="DU7" s="33"/>
      <c r="DV7" s="33" t="s">
        <v>213</v>
      </c>
      <c r="EG7"/>
      <c r="EH7"/>
      <c r="EK7" s="100" t="s">
        <v>40</v>
      </c>
      <c r="EL7" s="34"/>
      <c r="EM7" s="34"/>
      <c r="EN7" s="34"/>
      <c r="EO7" s="34"/>
      <c r="EQ7" s="34" t="s">
        <v>1063</v>
      </c>
      <c r="ER7" s="100" t="s">
        <v>1181</v>
      </c>
    </row>
    <row r="8" spans="1:148">
      <c r="A8" s="146" t="s">
        <v>1064</v>
      </c>
      <c r="B8" s="146"/>
      <c r="C8" s="146"/>
      <c r="D8" s="146"/>
      <c r="E8" s="146"/>
      <c r="F8" s="146"/>
      <c r="G8" s="146"/>
      <c r="H8" s="146"/>
      <c r="I8" s="146" t="s">
        <v>1065</v>
      </c>
      <c r="J8" s="147">
        <v>5</v>
      </c>
      <c r="K8" s="146" t="s">
        <v>298</v>
      </c>
      <c r="L8" s="146" t="s">
        <v>213</v>
      </c>
      <c r="M8" s="146" t="s">
        <v>1066</v>
      </c>
      <c r="N8" s="146" t="s">
        <v>1067</v>
      </c>
      <c r="O8" s="146" t="s">
        <v>1044</v>
      </c>
      <c r="P8" s="146" t="s">
        <v>1068</v>
      </c>
      <c r="Q8" s="146" t="s">
        <v>1068</v>
      </c>
      <c r="R8" s="146"/>
      <c r="S8" s="146" t="s">
        <v>1069</v>
      </c>
      <c r="T8" s="146"/>
      <c r="U8" s="146"/>
      <c r="V8" s="146"/>
      <c r="W8" s="146"/>
      <c r="X8" s="146" t="s">
        <v>1070</v>
      </c>
      <c r="Y8" s="146"/>
      <c r="Z8" s="146"/>
      <c r="AA8" s="146"/>
      <c r="AB8" s="146"/>
      <c r="AC8" s="146"/>
      <c r="AD8" s="148"/>
      <c r="AE8" s="146"/>
      <c r="AF8" s="32"/>
      <c r="AG8" s="33"/>
      <c r="AH8" s="146"/>
      <c r="AI8" s="146"/>
      <c r="AJ8" s="146" t="s">
        <v>1071</v>
      </c>
      <c r="AK8" s="149"/>
      <c r="AL8" s="149"/>
      <c r="AM8" s="39"/>
      <c r="AN8" s="151"/>
      <c r="AO8" s="150"/>
      <c r="AP8" s="150"/>
      <c r="AQ8" s="33"/>
      <c r="AR8" s="33" t="s">
        <v>1070</v>
      </c>
      <c r="AS8" s="146"/>
      <c r="AT8" s="146" t="s">
        <v>1072</v>
      </c>
      <c r="AU8" s="33"/>
      <c r="AV8" s="100" t="s">
        <v>778</v>
      </c>
      <c r="AW8" s="34"/>
      <c r="AX8" s="146"/>
      <c r="AY8" s="146"/>
      <c r="AZ8" s="146"/>
      <c r="BA8" s="149"/>
      <c r="BB8" s="35"/>
      <c r="BC8" s="35"/>
      <c r="BD8" s="35" t="s">
        <v>1073</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1074</v>
      </c>
      <c r="CH8" s="146"/>
      <c r="CI8" s="149"/>
      <c r="CJ8" s="146"/>
      <c r="CK8" s="33"/>
      <c r="CL8" s="33" t="s">
        <v>1075</v>
      </c>
      <c r="CM8" s="33" t="s">
        <v>778</v>
      </c>
      <c r="CN8" s="146" t="s">
        <v>778</v>
      </c>
      <c r="CO8" s="33" t="s">
        <v>1076</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1077</v>
      </c>
      <c r="DT8" s="33"/>
      <c r="DU8" s="33"/>
      <c r="DV8" s="33" t="s">
        <v>222</v>
      </c>
      <c r="EG8"/>
      <c r="EH8"/>
      <c r="EK8" s="100" t="s">
        <v>41</v>
      </c>
      <c r="EL8" s="34"/>
      <c r="EM8" s="34"/>
      <c r="EN8" s="34"/>
      <c r="EO8" s="34"/>
      <c r="EQ8" s="34" t="s">
        <v>107</v>
      </c>
      <c r="ER8" s="100" t="s">
        <v>1182</v>
      </c>
    </row>
    <row r="9" spans="1:148">
      <c r="A9" s="146" t="s">
        <v>1078</v>
      </c>
      <c r="B9" s="146"/>
      <c r="C9" s="146"/>
      <c r="D9" s="146"/>
      <c r="E9" s="146"/>
      <c r="F9" s="146"/>
      <c r="G9" s="146"/>
      <c r="H9" s="146"/>
      <c r="I9" s="146"/>
      <c r="J9" s="147">
        <v>6</v>
      </c>
      <c r="K9" s="146" t="s">
        <v>1067</v>
      </c>
      <c r="L9" s="146" t="s">
        <v>222</v>
      </c>
      <c r="M9" s="146"/>
      <c r="N9" s="146" t="s">
        <v>1079</v>
      </c>
      <c r="O9" s="146" t="s">
        <v>1066</v>
      </c>
      <c r="P9" s="146"/>
      <c r="Q9" s="146"/>
      <c r="R9" s="146"/>
      <c r="S9" s="146" t="s">
        <v>1080</v>
      </c>
      <c r="T9" s="146"/>
      <c r="U9" s="146"/>
      <c r="V9" s="146"/>
      <c r="W9" s="146"/>
      <c r="X9" s="146" t="s">
        <v>1081</v>
      </c>
      <c r="Y9" s="146"/>
      <c r="Z9" s="146"/>
      <c r="AA9" s="146"/>
      <c r="AB9" s="146"/>
      <c r="AC9" s="146"/>
      <c r="AD9" s="148"/>
      <c r="AE9" s="146"/>
      <c r="AF9" s="32"/>
      <c r="AG9" s="33"/>
      <c r="AH9" s="146"/>
      <c r="AI9" s="146"/>
      <c r="AJ9" s="146" t="s">
        <v>1082</v>
      </c>
      <c r="AK9" s="149"/>
      <c r="AL9" s="149"/>
      <c r="AM9" s="39"/>
      <c r="AN9" s="151"/>
      <c r="AO9" s="150"/>
      <c r="AP9" s="150"/>
      <c r="AQ9" s="33"/>
      <c r="AR9" s="33" t="s">
        <v>1081</v>
      </c>
      <c r="AS9" s="146"/>
      <c r="AT9" s="146" t="s">
        <v>1083</v>
      </c>
      <c r="AU9" s="33"/>
      <c r="AV9" s="100" t="s">
        <v>1084</v>
      </c>
      <c r="AW9" s="34"/>
      <c r="AX9" s="146"/>
      <c r="AY9" s="146"/>
      <c r="AZ9" s="146"/>
      <c r="BA9" s="149"/>
      <c r="BB9" s="35"/>
      <c r="BC9" s="35"/>
      <c r="BD9" s="35" t="s">
        <v>1085</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1086</v>
      </c>
      <c r="CH9" s="146"/>
      <c r="CI9" s="149"/>
      <c r="CJ9" s="146"/>
      <c r="CK9" s="33"/>
      <c r="CL9" s="33" t="s">
        <v>213</v>
      </c>
      <c r="CM9" s="33"/>
      <c r="CN9" s="146" t="s">
        <v>1084</v>
      </c>
      <c r="CO9" s="33" t="s">
        <v>1087</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1088</v>
      </c>
      <c r="DT9" s="33"/>
      <c r="DU9" s="33"/>
      <c r="DV9" s="33" t="s">
        <v>1089</v>
      </c>
      <c r="EG9"/>
      <c r="EH9"/>
      <c r="EK9" s="100" t="s">
        <v>44</v>
      </c>
      <c r="EL9" s="34"/>
      <c r="EM9" s="34"/>
      <c r="EN9" s="34"/>
      <c r="EO9" s="34"/>
      <c r="EQ9" s="34" t="s">
        <v>1090</v>
      </c>
      <c r="ER9" s="100" t="s">
        <v>1183</v>
      </c>
    </row>
    <row r="10" spans="1:148">
      <c r="A10" s="146" t="s">
        <v>1091</v>
      </c>
      <c r="B10" s="146"/>
      <c r="C10" s="146"/>
      <c r="D10" s="146"/>
      <c r="E10" s="146"/>
      <c r="F10" s="146"/>
      <c r="G10" s="146"/>
      <c r="H10" s="146"/>
      <c r="I10" s="146"/>
      <c r="J10" s="147">
        <v>7</v>
      </c>
      <c r="K10" s="146" t="s">
        <v>1079</v>
      </c>
      <c r="L10" s="146" t="s">
        <v>1044</v>
      </c>
      <c r="M10" s="146"/>
      <c r="N10" s="146" t="s">
        <v>1092</v>
      </c>
      <c r="O10" s="146"/>
      <c r="P10" s="146"/>
      <c r="Q10" s="146"/>
      <c r="R10" s="146"/>
      <c r="S10" s="146" t="s">
        <v>1093</v>
      </c>
      <c r="T10" s="146"/>
      <c r="U10" s="146"/>
      <c r="V10" s="146"/>
      <c r="W10" s="146"/>
      <c r="X10" s="146" t="s">
        <v>1094</v>
      </c>
      <c r="Y10" s="146"/>
      <c r="Z10" s="146"/>
      <c r="AA10" s="146"/>
      <c r="AB10" s="146"/>
      <c r="AC10" s="146"/>
      <c r="AD10" s="148"/>
      <c r="AE10" s="146"/>
      <c r="AF10" s="32"/>
      <c r="AG10" s="33"/>
      <c r="AH10" s="146"/>
      <c r="AI10" s="146"/>
      <c r="AJ10" s="146" t="s">
        <v>1095</v>
      </c>
      <c r="AK10" s="149"/>
      <c r="AL10" s="149"/>
      <c r="AM10" s="39"/>
      <c r="AN10" s="151"/>
      <c r="AO10" s="150"/>
      <c r="AP10" s="150"/>
      <c r="AQ10" s="33"/>
      <c r="AR10" s="33" t="s">
        <v>1096</v>
      </c>
      <c r="AS10" s="146"/>
      <c r="AT10" s="146" t="s">
        <v>1097</v>
      </c>
      <c r="AU10" s="33"/>
      <c r="AW10" s="34"/>
      <c r="AX10" s="146"/>
      <c r="AY10" s="146"/>
      <c r="AZ10" s="146"/>
      <c r="BA10" s="149"/>
      <c r="BB10" s="35"/>
      <c r="BC10" s="35"/>
      <c r="BD10" s="35" t="s">
        <v>1098</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1099</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1100</v>
      </c>
      <c r="DT10" s="33"/>
      <c r="DU10" s="33"/>
      <c r="DV10" s="33" t="s">
        <v>1101</v>
      </c>
      <c r="EG10"/>
      <c r="EH10"/>
      <c r="EK10" s="100" t="s">
        <v>45</v>
      </c>
      <c r="EL10" s="34"/>
      <c r="EM10" s="34"/>
      <c r="EN10" s="34"/>
      <c r="EO10" s="34"/>
      <c r="EQ10" s="34" t="s">
        <v>1102</v>
      </c>
      <c r="ER10" s="100" t="s">
        <v>1184</v>
      </c>
    </row>
    <row r="11" spans="1:148">
      <c r="A11" s="146" t="s">
        <v>1103</v>
      </c>
      <c r="B11" s="146"/>
      <c r="C11" s="146"/>
      <c r="D11" s="146"/>
      <c r="E11" s="146"/>
      <c r="F11" s="146"/>
      <c r="G11" s="146"/>
      <c r="H11" s="146"/>
      <c r="I11" s="146"/>
      <c r="J11" s="147">
        <v>8</v>
      </c>
      <c r="K11" s="146" t="s">
        <v>1092</v>
      </c>
      <c r="L11" s="146" t="s">
        <v>1066</v>
      </c>
      <c r="M11" s="146"/>
      <c r="N11" s="146" t="s">
        <v>1043</v>
      </c>
      <c r="O11" s="146"/>
      <c r="P11" s="146"/>
      <c r="Q11" s="146"/>
      <c r="R11" s="146"/>
      <c r="S11" s="146" t="s">
        <v>1104</v>
      </c>
      <c r="T11" s="146"/>
      <c r="U11" s="146"/>
      <c r="V11" s="146"/>
      <c r="W11" s="146"/>
      <c r="X11" s="146"/>
      <c r="Y11" s="146"/>
      <c r="Z11" s="146"/>
      <c r="AA11" s="146"/>
      <c r="AB11" s="146"/>
      <c r="AC11" s="146"/>
      <c r="AD11" s="148"/>
      <c r="AE11" s="146"/>
      <c r="AF11" s="32"/>
      <c r="AG11" s="33"/>
      <c r="AH11" s="146"/>
      <c r="AI11" s="146"/>
      <c r="AJ11" s="146" t="s">
        <v>1105</v>
      </c>
      <c r="AK11" s="149"/>
      <c r="AL11" s="149"/>
      <c r="AM11" s="39"/>
      <c r="AN11" s="151"/>
      <c r="AO11" s="150"/>
      <c r="AP11" s="150"/>
      <c r="AQ11" s="33"/>
      <c r="AR11" s="33"/>
      <c r="AS11" s="146"/>
      <c r="AT11" s="146"/>
      <c r="AU11" s="33"/>
      <c r="AV11" s="33"/>
      <c r="AW11" s="34"/>
      <c r="AX11" s="146"/>
      <c r="AY11" s="146"/>
      <c r="AZ11" s="146"/>
      <c r="BA11" s="149"/>
      <c r="BB11" s="35"/>
      <c r="BC11" s="35"/>
      <c r="BD11" s="35" t="s">
        <v>1106</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298</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1107</v>
      </c>
      <c r="DT11" s="33"/>
      <c r="DU11" s="33"/>
      <c r="DV11" s="33" t="s">
        <v>1108</v>
      </c>
      <c r="EG11"/>
      <c r="EH11"/>
      <c r="EK11" s="100" t="s">
        <v>46</v>
      </c>
      <c r="EL11" s="34"/>
      <c r="EM11" s="34"/>
      <c r="EN11" s="34"/>
      <c r="EO11" s="34"/>
      <c r="EQ11" s="34" t="s">
        <v>1109</v>
      </c>
      <c r="ER11" s="100" t="s">
        <v>1185</v>
      </c>
    </row>
    <row r="12" spans="1:148">
      <c r="A12" s="146" t="s">
        <v>1110</v>
      </c>
      <c r="B12" s="146"/>
      <c r="C12" s="146"/>
      <c r="D12" s="146"/>
      <c r="E12" s="146"/>
      <c r="F12" s="146"/>
      <c r="G12" s="146"/>
      <c r="H12" s="146"/>
      <c r="I12" s="146"/>
      <c r="J12" s="147">
        <v>9</v>
      </c>
      <c r="K12" s="146" t="s">
        <v>1043</v>
      </c>
      <c r="L12" s="146" t="s">
        <v>1111</v>
      </c>
      <c r="M12" s="146"/>
      <c r="N12" s="146" t="s">
        <v>1065</v>
      </c>
      <c r="O12" s="146"/>
      <c r="P12" s="146"/>
      <c r="Q12" s="146"/>
      <c r="R12" s="146"/>
      <c r="S12" s="146" t="s">
        <v>1112</v>
      </c>
      <c r="T12" s="146"/>
      <c r="U12" s="146"/>
      <c r="V12" s="146"/>
      <c r="W12" s="146"/>
      <c r="X12" s="146"/>
      <c r="Y12" s="146"/>
      <c r="Z12" s="146"/>
      <c r="AA12" s="146"/>
      <c r="AB12" s="146"/>
      <c r="AC12" s="146"/>
      <c r="AD12" s="148"/>
      <c r="AE12" s="146"/>
      <c r="AF12" s="32"/>
      <c r="AG12" s="33"/>
      <c r="AH12" s="146"/>
      <c r="AI12" s="146"/>
      <c r="AJ12" s="146" t="s">
        <v>1113</v>
      </c>
      <c r="AK12" s="149"/>
      <c r="AL12" s="149"/>
      <c r="AM12" s="39"/>
      <c r="AN12" s="151"/>
      <c r="AO12" s="150"/>
      <c r="AP12" s="150"/>
      <c r="AQ12" s="33"/>
      <c r="AR12" s="33"/>
      <c r="AS12" s="146"/>
      <c r="AT12" s="146"/>
      <c r="AU12" s="33"/>
      <c r="AW12" s="34"/>
      <c r="AX12" s="146"/>
      <c r="AY12" s="146"/>
      <c r="AZ12" s="146"/>
      <c r="BA12" s="149"/>
      <c r="BB12" s="35"/>
      <c r="BC12" s="35"/>
      <c r="BD12" s="35" t="s">
        <v>1114</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259</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1115</v>
      </c>
      <c r="DT12" s="33"/>
      <c r="DU12" s="33"/>
      <c r="DV12" s="33" t="s">
        <v>1116</v>
      </c>
      <c r="EG12"/>
      <c r="EH12"/>
      <c r="EK12" s="100" t="s">
        <v>47</v>
      </c>
      <c r="EL12" s="34"/>
      <c r="EM12" s="34"/>
      <c r="EN12" s="34"/>
      <c r="EO12" s="34"/>
      <c r="EQ12" s="34" t="s">
        <v>1117</v>
      </c>
      <c r="ER12" s="100" t="s">
        <v>1186</v>
      </c>
    </row>
    <row r="13" spans="1:148">
      <c r="A13" s="146" t="s">
        <v>1118</v>
      </c>
      <c r="B13" s="146"/>
      <c r="C13" s="146"/>
      <c r="D13" s="146"/>
      <c r="E13" s="146"/>
      <c r="F13" s="146"/>
      <c r="G13" s="146"/>
      <c r="H13" s="146"/>
      <c r="I13" s="146"/>
      <c r="J13" s="147">
        <v>10</v>
      </c>
      <c r="K13" s="146" t="s">
        <v>1065</v>
      </c>
      <c r="L13" s="146" t="s">
        <v>1119</v>
      </c>
      <c r="M13" s="146"/>
      <c r="N13" s="146" t="s">
        <v>1120</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1121</v>
      </c>
      <c r="AK13" s="149"/>
      <c r="AL13" s="149"/>
      <c r="AM13" s="39"/>
      <c r="AN13" s="151"/>
      <c r="AO13" s="146"/>
      <c r="AP13" s="146"/>
      <c r="AQ13" s="33"/>
      <c r="AR13" s="33"/>
      <c r="AS13" s="146"/>
      <c r="AT13" s="146"/>
      <c r="AU13" s="33"/>
      <c r="AW13" s="34"/>
      <c r="AX13" s="146"/>
      <c r="AY13" s="146"/>
      <c r="AZ13" s="146"/>
      <c r="BA13" s="149"/>
      <c r="BB13" s="35"/>
      <c r="BC13" s="35"/>
      <c r="BD13" s="35" t="s">
        <v>1122</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1123</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1124</v>
      </c>
      <c r="DT13" s="33"/>
      <c r="DU13" s="33"/>
      <c r="DV13" s="33" t="s">
        <v>1125</v>
      </c>
      <c r="EG13"/>
      <c r="EH13"/>
      <c r="EK13" s="100" t="s">
        <v>48</v>
      </c>
      <c r="EL13" s="34"/>
      <c r="EM13" s="34"/>
      <c r="EN13" s="34"/>
      <c r="EO13" s="34"/>
      <c r="EQ13" s="34" t="s">
        <v>42</v>
      </c>
      <c r="ER13" s="100" t="s">
        <v>1187</v>
      </c>
    </row>
    <row r="14" spans="1:148">
      <c r="A14" s="146"/>
      <c r="B14" s="146"/>
      <c r="C14" s="146"/>
      <c r="D14" s="146"/>
      <c r="E14" s="146"/>
      <c r="F14" s="146"/>
      <c r="G14" s="146"/>
      <c r="H14" s="146"/>
      <c r="I14" s="146"/>
      <c r="J14" s="147">
        <v>11</v>
      </c>
      <c r="K14" s="146"/>
      <c r="L14" s="146" t="s">
        <v>1126</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1127</v>
      </c>
      <c r="AK14" s="149"/>
      <c r="AL14" s="149"/>
      <c r="AM14" s="39"/>
      <c r="AN14" s="151"/>
      <c r="AO14" s="146"/>
      <c r="AP14" s="146"/>
      <c r="AQ14" s="33"/>
      <c r="AR14" s="33"/>
      <c r="AS14" s="146"/>
      <c r="AT14" s="146"/>
      <c r="AU14" s="33"/>
      <c r="AV14" s="33"/>
      <c r="AW14" s="34"/>
      <c r="AX14" s="146"/>
      <c r="AY14" s="146"/>
      <c r="AZ14" s="146"/>
      <c r="BA14" s="149"/>
      <c r="BB14" s="35"/>
      <c r="BC14" s="35"/>
      <c r="BD14" s="35" t="s">
        <v>1128</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1129</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1130</v>
      </c>
      <c r="DT14" s="33"/>
      <c r="DU14" s="33"/>
      <c r="DV14" s="33" t="s">
        <v>1131</v>
      </c>
      <c r="EG14"/>
      <c r="EH14"/>
      <c r="EK14" s="100" t="s">
        <v>49</v>
      </c>
      <c r="EL14" s="34"/>
      <c r="EM14" s="34"/>
      <c r="EN14" s="34"/>
      <c r="EO14" s="34"/>
    </row>
    <row r="15" spans="1:148">
      <c r="A15" s="146"/>
      <c r="B15" s="146"/>
      <c r="C15" s="146"/>
      <c r="D15" s="146"/>
      <c r="E15" s="146"/>
      <c r="F15" s="146"/>
      <c r="G15" s="146"/>
      <c r="H15" s="146"/>
      <c r="I15" s="146"/>
      <c r="J15" s="147">
        <v>12</v>
      </c>
      <c r="K15" s="146"/>
      <c r="L15" s="146" t="s">
        <v>1132</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1133</v>
      </c>
      <c r="AK15" s="149"/>
      <c r="AL15" s="149"/>
      <c r="AM15" s="39"/>
      <c r="AN15" s="151"/>
      <c r="AO15" s="146"/>
      <c r="AP15" s="146"/>
      <c r="AQ15" s="33"/>
      <c r="AR15" s="33"/>
      <c r="AS15" s="146"/>
      <c r="AT15" s="146"/>
      <c r="AU15" s="33"/>
      <c r="AV15" s="33"/>
      <c r="AW15" s="34"/>
      <c r="AX15" s="146"/>
      <c r="AY15" s="146"/>
      <c r="AZ15" s="146"/>
      <c r="BA15" s="149"/>
      <c r="BB15" s="35"/>
      <c r="BC15" s="35"/>
      <c r="BD15" s="35" t="s">
        <v>1134</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1135</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1136</v>
      </c>
      <c r="DT15" s="33"/>
      <c r="DU15" s="33"/>
      <c r="DV15" s="33" t="s">
        <v>1137</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1138</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301</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1139</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1140</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1141</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1142</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1143</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1144</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292</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1145</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1146</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1147</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1148</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1149</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1150</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1151</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1152</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1153</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1154</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1155</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1156</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1157</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1158</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1159</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1160</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1161</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1162</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1163</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1164</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1165</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1166</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1167</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1168</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1169</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1170</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1171</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1172</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1173</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376FAC0-E99D-4992-8CAE-1F4976260F76}"/>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