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codeName="ThisWorkbook" defaultThemeVersion="166925"/>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bookViews>
    <workbookView xWindow="-110" yWindow="-110" windowWidth="19420" windowHeight="1150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<sst xmlns="http://schemas.openxmlformats.org/spreadsheetml/2006/main" count="2920" uniqueCount="1500">
  <si>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</si>
  <si>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</si>
  <si>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</si>
  <si>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</si>
  <si>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</si>
  <si>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</si>
  <si>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</si>
  <si>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</si>
  <si>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</si>
  <si>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</si>
  <si>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</si>
  <si>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</si>
  <si>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</si>
  <si>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</si>
  <si>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</si>
  <si>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</si>
  <si>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</si>
  <si>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</si>
  <si>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</si>
  <si>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</si>
  <si>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</si>
  <si>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</si>
  <si>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</si>
  <si>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</si>
  <si>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</si>
  <si>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</si>
  <si>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</si>
  <si>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</si>
  <si>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</si>
  <si>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</si>
  <si>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</si>
  <si>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</si>
  <si>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</si>
  <si>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</si>
  <si>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</si>
  <si>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</si>
  <si>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</si>
  <si>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</si>
  <si>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</si>
  <si>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</si>
  <si>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</si>
  <si>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</si>
  <si>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</si>
  <si>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</si>
  <si>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</si>
  <si>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</si>
  <si>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</si>
  <si>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</si>
  <si>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</si>
  <si>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</si>
  <si>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</si>
  <si>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</si>
  <si>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</si>
  <si>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</si>
  <si>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</si>
  <si>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</si>
  <si>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</si>
  <si>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</si>
  <si>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</si>
  <si>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</si>
  <si>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</si>
  <si>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</si>
  <si>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</si>
  <si>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</si>
  <si>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</si>
  <si>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</si>
  <si>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</si>
  <si>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</si>
  <si>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</si>
  <si>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</si>
  <si>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</si>
  <si>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</si>
  <si>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</si>
  <si>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</si>
  <si>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</si>
  <si>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</si>
  <si>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</si>
  <si>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</si>
  <si>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</si>
  <si>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</si>
  <si>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</si>
  <si>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</si>
  <si>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</si>
  <si>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</si>
  <si>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</si>
  <si>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</si>
  <si>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</si>
  <si>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</si>
  <si>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</si>
  <si>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</si>
  <si>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</si>
  <si>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</si>
  <si>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</si>
  <si>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</si>
  <si>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</si>
  <si>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</si>
  <si>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</si>
  <si>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</si>
  <si>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</si>
  <si>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</si>
  <si>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</si>
  <si>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</si>
  <si>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</si>
  <si>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</si>
  <si>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</si>
  <si>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</si>
  <si>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</si>
  <si>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</si>
  <si>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</si>
  <si>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</si>
  <si>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</si>
  <si>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</si>
  <si>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</si>
  <si>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</si>
  <si>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</si>
  <si>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</si>
  <si>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</si>
  <si>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</si>
  <si>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</si>
  <si>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</si>
  <si>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</si>
  <si>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</si>
  <si>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</si>
  <si>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</si>
  <si>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</si>
  <si>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</si>
  <si>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</si>
  <si>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</si>
  <si>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</si>
  <si>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</si>
  <si>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</si>
  <si>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</si>
  <si>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</si>
  <si>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</si>
  <si>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</si>
  <si>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</si>
  <si>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</si>
  <si>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</si>
  <si>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</si>
  <si>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</si>
  <si>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</si>
  <si>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</si>
  <si>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</si>
  <si>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</si>
  <si>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</si>
  <si>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</si>
  <si>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</si>
  <si>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</si>
  <si>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</si>
  <si>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</si>
  <si>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</si>
  <si>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</si>
  <si>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</si>
  <si>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</si>
  <si>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</si>
  <si>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</si>
  <si>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</si>
  <si>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</si>
  <si>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</si>
  <si>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</si>
  <si>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</si>
  <si>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</si>
  <si>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</si>
  <si>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</si>
  <si>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</si>
  <si>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</si>
  <si>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</si>
  <si>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</si>
  <si>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</si>
  <si>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</si>
  <si>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</si>
  <si>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</si>
  <si>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</si>
  <si>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</si>
  <si>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</si>
  <si>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</si>
  <si>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</si>
  <si>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</si>
  <si>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</si>
  <si>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</si>
  <si>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</si>
  <si>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</si>
  <si>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</si>
  <si>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</si>
  <si>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</si>
  <si>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</si>
  <si>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</si>
  <si>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</si>
  <si>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</si>
  <si>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</si>
  <si>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</si>
  <si>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</si>
  <si>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</si>
  <si>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</si>
  <si>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</si>
  <si>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</si>
  <si>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</si>
  <si>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</si>
  <si>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</si>
  <si>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</si>
  <si>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</si>
  <si>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</si>
  <si>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</si>
  <si>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</si>
  <si>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</si>
  <si>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</si>
  <si>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</si>
  <si>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</si>
  <si>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</si>
  <si>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</si>
  <si>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</si>
  <si>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</si>
  <si>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</si>
  <si>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</si>
  <si>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</si>
  <si>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</si>
  <si>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</si>
  <si>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</si>
  <si>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</si>
  <si>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</si>
  <si>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</si>
  <si>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</si>
  <si>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</si>
  <si>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</si>
  <si>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</si>
  <si>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</si>
  <si>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</si>
  <si>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</si>
  <si>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</si>
  <si>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</si>
  <si>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</si>
  <si>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</si>
  <si>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</si>
  <si>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</si>
  <si>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</si>
  <si>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</si>
  <si>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</si>
  <si>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</si>
  <si>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</si>
  <si>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</si>
  <si>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</si>
  <si>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</si>
  <si>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</si>
  <si>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</si>
  <si>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</si>
  <si>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</si>
  <si>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</si>
  <si>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</si>
  <si>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</si>
  <si>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</si>
  <si>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</si>
  <si>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</si>
  <si>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</si>
  <si>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</si>
  <si>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</si>
  <si>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</si>
  <si>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</si>
  <si>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</si>
  <si>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</si>
  <si>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</si>
  <si>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</si>
  <si>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</si>
  <si>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一定濃度を超える土壌汚染の除去（第二溶出量基準を超える汚染土壌の原位置での浄化による除去）</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</si>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</sst>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4" xfId="6" applyFont="1" applyBorder="1" applyAlignment="1">
      <alignment horizontal="left" vertical="top" wrapText="1"/>
    </xf>
    <xf numFmtId="0" fontId="2" fillId="0" borderId="1" xfId="6" applyFont="1" applyBorder="1" applyAlignment="1">
      <alignment horizontal="left" vertical="top" wrapText="1"/>
    </xf>
    <xf numFmtId="0" fontId="2" fillId="0" borderId="11" xfId="6" applyFont="1" applyBorder="1" applyAlignment="1">
      <alignment horizontal="left" vertical="top" wrapText="1"/>
    </xf>
    <xf numFmtId="0" fontId="2" fillId="0" borderId="24" xfId="6" applyFont="1" applyBorder="1" applyAlignment="1">
      <alignment vertical="center"/>
    </xf>
    <xf numFmtId="0" fontId="2" fillId="0" borderId="25" xfId="6" applyFont="1" applyBorder="1" applyAlignment="1">
      <alignment vertical="center"/>
    </xf>
    <xf numFmtId="0" fontId="2" fillId="0" borderId="26" xfId="6" applyFont="1" applyBorder="1" applyAlignment="1">
      <alignment vertical="center"/>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5" xfId="6" applyFont="1" applyBorder="1" applyAlignment="1">
      <alignment horizontal="left" vertical="top" wrapText="1"/>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3" xfId="6" applyFont="1" applyBorder="1" applyAlignment="1">
      <alignment vertical="center"/>
    </xf>
    <xf numFmtId="0" fontId="2" fillId="0" borderId="34"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2" fillId="0" borderId="2" xfId="6" applyFont="1" applyBorder="1" applyAlignment="1">
      <alignment vertical="top"/>
    </xf>
    <xf numFmtId="0" fontId="2" fillId="0" borderId="0" xfId="6" applyFont="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12" xfId="6" applyFont="1" applyBorder="1" applyAlignment="1">
      <alignment vertical="top"/>
    </xf>
    <xf numFmtId="0" fontId="2" fillId="0" borderId="3"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32"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42" xfId="6" applyFont="1" applyBorder="1" applyAlignment="1">
      <alignment vertical="center"/>
    </xf>
    <xf numFmtId="0" fontId="2" fillId="0" borderId="7" xfId="6" applyFont="1" applyBorder="1" applyAlignment="1">
      <alignment vertical="center"/>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4" outlineLevelRow="1"/>
  <cols>
    <col min="1" max="1" width="2.58203125" style="34" customWidth="1"/>
    <col min="2" max="3" width="6.08203125" style="34" customWidth="1"/>
    <col min="4" max="4" width="33.08203125" style="34" customWidth="1"/>
    <col min="5" max="5" width="5" style="34" bestFit="1" customWidth="1"/>
    <col min="6" max="6" width="25.58203125" style="34" customWidth="1"/>
    <col min="7" max="7" width="5" style="34" customWidth="1"/>
    <col min="8" max="8" width="25.58203125" style="34" customWidth="1"/>
    <col min="9" max="9" width="2.58203125" style="34" customWidth="1"/>
    <col min="10" max="10" width="9" style="35" hidden="1" customWidth="1"/>
    <col min="11" max="11" width="8.08203125" style="35" hidden="1" customWidth="1"/>
    <col min="12" max="12" width="2.58203125" style="35" customWidth="1"/>
    <col min="13" max="13" width="14.08203125" style="47" customWidth="1"/>
    <col min="14" max="14" width="30.58203125" style="83" customWidth="1"/>
    <col min="15" max="15" width="67.08203125" style="47" customWidth="1"/>
    <col min="16" max="16" width="9" style="35"/>
    <col min="17" max="17" width="9" style="35" customWidth="1"/>
    <col min="18" max="16384" width="9" style="35"/>
  </cols>
  <sheetData>
    <row r="1" spans="2:17" ht="15" customHeight="1">
      <c r="B1" s="99" t="s">
        <v>44</v>
      </c>
      <c r="C1" s="99"/>
      <c r="D1" s="61"/>
      <c r="E1" s="61"/>
      <c r="F1" s="61"/>
      <c r="G1" s="61"/>
      <c r="H1" s="61"/>
      <c r="J1" s="134" t="s">
        <v>45</v>
      </c>
      <c r="K1" s="134"/>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1311</v>
      </c>
      <c r="C4" s="40"/>
      <c r="D4" s="40"/>
      <c r="E4" s="135"/>
      <c r="F4" s="136"/>
      <c r="G4" s="139" t="s">
        <v>47</v>
      </c>
      <c r="H4" s="140"/>
      <c r="J4" s="37" t="b">
        <f>IF(E4="●",TRUE,FALSE)</f>
        <v>0</v>
      </c>
      <c r="K4" s="37"/>
      <c r="M4" s="42" t="s">
        <v>4</v>
      </c>
      <c r="N4" s="43" t="str">
        <f>IF(E4="","（エラー）未選択","（正常）選択済み")</f>
        <v>（エラー）未選択</v>
      </c>
      <c r="O4" s="44" t="s">
        <v>48</v>
      </c>
      <c r="Q4" s="98"/>
    </row>
    <row r="5" spans="2:17" ht="30" customHeight="1">
      <c r="B5" s="45"/>
      <c r="C5" s="46"/>
      <c r="D5" s="46"/>
      <c r="E5" s="137"/>
      <c r="F5" s="138"/>
      <c r="G5" s="141"/>
      <c r="H5" s="142"/>
      <c r="J5" s="37"/>
      <c r="K5" s="37"/>
      <c r="M5" s="42"/>
      <c r="N5" s="43"/>
      <c r="Q5" s="98"/>
    </row>
    <row r="6" spans="2:17" ht="15" customHeight="1">
      <c r="B6" s="143" t="s">
        <v>49</v>
      </c>
      <c r="C6" s="144"/>
      <c r="D6" s="144"/>
      <c r="E6" s="144"/>
      <c r="F6" s="144"/>
      <c r="G6" s="144"/>
      <c r="H6" s="145"/>
      <c r="J6" s="37"/>
      <c r="K6" s="37"/>
      <c r="M6" s="36"/>
      <c r="N6" s="38"/>
      <c r="O6" s="36"/>
    </row>
    <row r="7" spans="2:17" ht="15" customHeight="1">
      <c r="B7" s="146">
        <v>1</v>
      </c>
      <c r="C7" s="49"/>
      <c r="D7" s="140" t="s">
        <v>1312</v>
      </c>
      <c r="E7" s="112"/>
      <c r="F7" s="150" t="s">
        <v>50</v>
      </c>
      <c r="G7" s="151"/>
      <c r="H7" s="152"/>
      <c r="J7" s="37" t="b">
        <f>IF(E7="●",TRUE,FALSE)</f>
        <v>0</v>
      </c>
      <c r="K7" s="37"/>
      <c r="M7" s="51" t="s">
        <v>1330</v>
      </c>
      <c r="N7" s="43" t="str">
        <f>IF(COUNTIF(J7:J18,"TRUE")&gt;0,"（正常）選択済み","（エラー）未選択")</f>
        <v>（エラー）未選択</v>
      </c>
    </row>
    <row r="8" spans="2:17" ht="15" customHeight="1">
      <c r="B8" s="147"/>
      <c r="C8" s="50"/>
      <c r="D8" s="149"/>
      <c r="E8" s="105"/>
      <c r="F8" s="131" t="s">
        <v>51</v>
      </c>
      <c r="G8" s="132"/>
      <c r="H8" s="133"/>
      <c r="J8" s="37" t="b">
        <f t="shared" ref="J8:J32" si="0">IF(E8="●",TRUE,FALSE)</f>
        <v>0</v>
      </c>
      <c r="K8" s="37"/>
      <c r="M8" s="51" t="s">
        <v>52</v>
      </c>
      <c r="N8" s="43" t="str">
        <f>IF(OR(J14,J15,J18),"（正常）選択済み","（注意）未選択")</f>
        <v>（注意）未選択</v>
      </c>
      <c r="O8" s="47" t="s">
        <v>53</v>
      </c>
    </row>
    <row r="9" spans="2:17" ht="15" customHeight="1">
      <c r="B9" s="147"/>
      <c r="C9" s="50"/>
      <c r="D9" s="149"/>
      <c r="E9" s="105"/>
      <c r="F9" s="131" t="s">
        <v>54</v>
      </c>
      <c r="G9" s="132"/>
      <c r="H9" s="133"/>
      <c r="J9" s="37" t="b">
        <f t="shared" si="0"/>
        <v>0</v>
      </c>
      <c r="K9" s="37"/>
      <c r="N9" s="43"/>
      <c r="O9" s="47" t="s">
        <v>55</v>
      </c>
    </row>
    <row r="10" spans="2:17" ht="15" customHeight="1">
      <c r="B10" s="147"/>
      <c r="C10" s="50"/>
      <c r="D10" s="149"/>
      <c r="E10" s="105"/>
      <c r="F10" s="131" t="s">
        <v>56</v>
      </c>
      <c r="G10" s="132"/>
      <c r="H10" s="133"/>
      <c r="J10" s="37" t="b">
        <f t="shared" si="0"/>
        <v>0</v>
      </c>
      <c r="K10" s="37"/>
      <c r="N10" s="43"/>
      <c r="O10" s="47" t="s">
        <v>57</v>
      </c>
    </row>
    <row r="11" spans="2:17" ht="15" customHeight="1">
      <c r="B11" s="147"/>
      <c r="C11" s="50"/>
      <c r="D11" s="149"/>
      <c r="E11" s="105"/>
      <c r="F11" s="131" t="s">
        <v>58</v>
      </c>
      <c r="G11" s="132"/>
      <c r="H11" s="133"/>
      <c r="J11" s="37" t="b">
        <f t="shared" si="0"/>
        <v>0</v>
      </c>
      <c r="K11" s="37"/>
      <c r="N11" s="43"/>
    </row>
    <row r="12" spans="2:17" ht="15" customHeight="1">
      <c r="B12" s="147"/>
      <c r="C12" s="50"/>
      <c r="D12" s="149"/>
      <c r="E12" s="105"/>
      <c r="F12" s="131" t="s">
        <v>59</v>
      </c>
      <c r="G12" s="132"/>
      <c r="H12" s="133"/>
      <c r="J12" s="37" t="b">
        <f t="shared" si="0"/>
        <v>0</v>
      </c>
      <c r="K12" s="37"/>
      <c r="N12" s="43"/>
    </row>
    <row r="13" spans="2:17" ht="15" customHeight="1">
      <c r="B13" s="147"/>
      <c r="C13" s="50"/>
      <c r="D13" s="149"/>
      <c r="E13" s="105"/>
      <c r="F13" s="131" t="s">
        <v>60</v>
      </c>
      <c r="G13" s="132"/>
      <c r="H13" s="133"/>
      <c r="J13" s="37" t="b">
        <f t="shared" si="0"/>
        <v>0</v>
      </c>
      <c r="K13" s="37"/>
      <c r="N13" s="43"/>
    </row>
    <row r="14" spans="2:17" ht="15" customHeight="1">
      <c r="B14" s="147"/>
      <c r="C14" s="50"/>
      <c r="D14" s="149"/>
      <c r="E14" s="105"/>
      <c r="F14" s="131" t="s">
        <v>61</v>
      </c>
      <c r="G14" s="132"/>
      <c r="H14" s="133"/>
      <c r="J14" s="37" t="b">
        <f t="shared" si="0"/>
        <v>0</v>
      </c>
      <c r="K14" s="37"/>
      <c r="M14" s="51"/>
      <c r="N14" s="43"/>
    </row>
    <row r="15" spans="2:17" ht="15" customHeight="1">
      <c r="B15" s="147"/>
      <c r="C15" s="50"/>
      <c r="D15" s="149"/>
      <c r="E15" s="105"/>
      <c r="F15" s="131" t="s">
        <v>62</v>
      </c>
      <c r="G15" s="132"/>
      <c r="H15" s="133"/>
      <c r="J15" s="37" t="b">
        <f t="shared" si="0"/>
        <v>0</v>
      </c>
      <c r="K15" s="37"/>
      <c r="M15" s="51"/>
      <c r="N15" s="43"/>
    </row>
    <row r="16" spans="2:17" ht="15" customHeight="1">
      <c r="B16" s="147"/>
      <c r="C16" s="50"/>
      <c r="D16" s="149"/>
      <c r="E16" s="105"/>
      <c r="F16" s="131" t="s">
        <v>63</v>
      </c>
      <c r="G16" s="132"/>
      <c r="H16" s="133"/>
      <c r="J16" s="37" t="b">
        <f t="shared" si="0"/>
        <v>0</v>
      </c>
      <c r="K16" s="37"/>
      <c r="N16" s="43"/>
    </row>
    <row r="17" spans="2:15" ht="15" customHeight="1">
      <c r="B17" s="147"/>
      <c r="C17" s="50"/>
      <c r="D17" s="149"/>
      <c r="E17" s="105"/>
      <c r="F17" s="131" t="s">
        <v>64</v>
      </c>
      <c r="G17" s="132"/>
      <c r="H17" s="133"/>
      <c r="J17" s="37" t="b">
        <f t="shared" si="0"/>
        <v>0</v>
      </c>
      <c r="K17" s="37"/>
      <c r="N17" s="43"/>
    </row>
    <row r="18" spans="2:15" ht="15" customHeight="1">
      <c r="B18" s="147"/>
      <c r="C18" s="50"/>
      <c r="D18" s="149"/>
      <c r="E18" s="105"/>
      <c r="F18" s="131" t="s">
        <v>65</v>
      </c>
      <c r="G18" s="132"/>
      <c r="H18" s="133"/>
      <c r="J18" s="37" t="b">
        <f t="shared" si="0"/>
        <v>0</v>
      </c>
      <c r="K18" s="37"/>
      <c r="M18" s="51"/>
      <c r="N18" s="43"/>
    </row>
    <row r="19" spans="2:15" ht="15" customHeight="1">
      <c r="B19" s="148"/>
      <c r="C19" s="52"/>
      <c r="D19" s="142"/>
      <c r="E19" s="53" t="s">
        <v>66</v>
      </c>
      <c r="F19" s="159"/>
      <c r="G19" s="160"/>
      <c r="H19" s="161"/>
      <c r="J19" s="37"/>
      <c r="K19" s="37"/>
      <c r="M19" s="51" t="s">
        <v>67</v>
      </c>
      <c r="N19" s="43" t="str">
        <f>IF(J18,IF(F19="","（エラー）備考入力なし","（正常）備考入力あり"),"選択なし")</f>
        <v>選択なし</v>
      </c>
      <c r="O19" s="47" t="s">
        <v>68</v>
      </c>
    </row>
    <row r="20" spans="2:15" ht="15" customHeight="1">
      <c r="B20" s="146">
        <v>2</v>
      </c>
      <c r="C20" s="49"/>
      <c r="D20" s="140" t="s">
        <v>1313</v>
      </c>
      <c r="E20" s="104"/>
      <c r="F20" s="156" t="s">
        <v>69</v>
      </c>
      <c r="G20" s="157"/>
      <c r="H20" s="158"/>
      <c r="J20" s="37" t="b">
        <f t="shared" si="0"/>
        <v>0</v>
      </c>
      <c r="K20" s="37"/>
      <c r="M20" s="51" t="s">
        <v>1330</v>
      </c>
      <c r="N20" s="43" t="str">
        <f>IF(COUNTIF(J20:J23,"TRUE")&gt;0,"（正常）選択済み","（エラー）未選択")</f>
        <v>（エラー）未選択</v>
      </c>
    </row>
    <row r="21" spans="2:15" ht="15" customHeight="1">
      <c r="B21" s="147"/>
      <c r="C21" s="50"/>
      <c r="D21" s="149"/>
      <c r="E21" s="105"/>
      <c r="F21" s="131" t="s">
        <v>70</v>
      </c>
      <c r="G21" s="132"/>
      <c r="H21" s="133"/>
      <c r="J21" s="37" t="b">
        <f t="shared" si="0"/>
        <v>0</v>
      </c>
      <c r="K21" s="37"/>
      <c r="N21" s="43"/>
    </row>
    <row r="22" spans="2:15" ht="15" customHeight="1">
      <c r="B22" s="147"/>
      <c r="C22" s="50"/>
      <c r="D22" s="149"/>
      <c r="E22" s="105"/>
      <c r="F22" s="131" t="s">
        <v>71</v>
      </c>
      <c r="G22" s="132"/>
      <c r="H22" s="133"/>
      <c r="J22" s="37" t="b">
        <f t="shared" si="0"/>
        <v>0</v>
      </c>
      <c r="K22" s="37"/>
      <c r="N22" s="43"/>
    </row>
    <row r="23" spans="2:15" ht="15" customHeight="1">
      <c r="B23" s="147"/>
      <c r="C23" s="50"/>
      <c r="D23" s="149"/>
      <c r="E23" s="105"/>
      <c r="F23" s="131" t="s">
        <v>72</v>
      </c>
      <c r="G23" s="132"/>
      <c r="H23" s="133"/>
      <c r="J23" s="37" t="b">
        <f t="shared" si="0"/>
        <v>0</v>
      </c>
      <c r="K23" s="37"/>
      <c r="N23" s="43"/>
    </row>
    <row r="24" spans="2:15" ht="15" customHeight="1">
      <c r="B24" s="148"/>
      <c r="C24" s="52"/>
      <c r="D24" s="142"/>
      <c r="E24" s="53" t="s">
        <v>66</v>
      </c>
      <c r="F24" s="159"/>
      <c r="G24" s="160"/>
      <c r="H24" s="161"/>
      <c r="J24" s="37"/>
      <c r="K24" s="37"/>
      <c r="M24" s="51" t="s">
        <v>67</v>
      </c>
      <c r="N24" s="43" t="str">
        <f>IF(J23,IF(F24="","（エラー）備考入力なし","（正常）備考入力あり"),"選択なし")</f>
        <v>選択なし</v>
      </c>
      <c r="O24" s="47" t="s">
        <v>68</v>
      </c>
    </row>
    <row r="25" spans="2:15" ht="15" customHeight="1">
      <c r="B25" s="146">
        <v>3</v>
      </c>
      <c r="C25" s="49"/>
      <c r="D25" s="153" t="s">
        <v>1314</v>
      </c>
      <c r="E25" s="104"/>
      <c r="F25" s="156" t="s">
        <v>73</v>
      </c>
      <c r="G25" s="157"/>
      <c r="H25" s="158"/>
      <c r="J25" s="37" t="b">
        <f>IF(E25="●",TRUE,FALSE)</f>
        <v>0</v>
      </c>
      <c r="K25" s="37"/>
      <c r="M25" s="51" t="s">
        <v>1330</v>
      </c>
      <c r="N25" s="43" t="str">
        <f>IF(COUNTIF(J25:J27,"TRUE")&gt;0,"（正常）選択済み","（エラー）未選択")</f>
        <v>（エラー）未選択</v>
      </c>
    </row>
    <row r="26" spans="2:15" ht="15" customHeight="1">
      <c r="B26" s="147"/>
      <c r="C26" s="50"/>
      <c r="D26" s="154"/>
      <c r="E26" s="105"/>
      <c r="F26" s="131" t="s">
        <v>74</v>
      </c>
      <c r="G26" s="132"/>
      <c r="H26" s="133"/>
      <c r="J26" s="37" t="b">
        <f t="shared" si="0"/>
        <v>0</v>
      </c>
      <c r="K26" s="37"/>
      <c r="N26" s="43"/>
    </row>
    <row r="27" spans="2:15" ht="15" customHeight="1">
      <c r="B27" s="147"/>
      <c r="C27" s="50"/>
      <c r="D27" s="154"/>
      <c r="E27" s="105"/>
      <c r="F27" s="131" t="s">
        <v>72</v>
      </c>
      <c r="G27" s="132"/>
      <c r="H27" s="133"/>
      <c r="J27" s="37" t="b">
        <f t="shared" si="0"/>
        <v>0</v>
      </c>
      <c r="K27" s="37"/>
      <c r="N27" s="43"/>
    </row>
    <row r="28" spans="2:15" ht="15" customHeight="1">
      <c r="B28" s="148"/>
      <c r="C28" s="52"/>
      <c r="D28" s="155"/>
      <c r="E28" s="53" t="s">
        <v>66</v>
      </c>
      <c r="F28" s="159"/>
      <c r="G28" s="160"/>
      <c r="H28" s="161"/>
      <c r="J28" s="37"/>
      <c r="K28" s="37"/>
      <c r="M28" s="51" t="s">
        <v>67</v>
      </c>
      <c r="N28" s="43" t="str">
        <f>IF(J27,IF(F28="","（エラー）備考入力なし","（正常）備考入力あり"),"選択なし")</f>
        <v>選択なし</v>
      </c>
      <c r="O28" s="47" t="s">
        <v>68</v>
      </c>
    </row>
    <row r="29" spans="2:15" ht="15" customHeight="1">
      <c r="B29" s="146">
        <v>4</v>
      </c>
      <c r="C29" s="49"/>
      <c r="D29" s="140" t="s">
        <v>1315</v>
      </c>
      <c r="E29" s="104"/>
      <c r="F29" s="156" t="s">
        <v>75</v>
      </c>
      <c r="G29" s="157"/>
      <c r="H29" s="158"/>
      <c r="J29" s="37" t="b">
        <f>IF(E29="●",TRUE,FALSE)</f>
        <v>0</v>
      </c>
      <c r="K29" s="37"/>
      <c r="M29" s="51" t="s">
        <v>1330</v>
      </c>
      <c r="N29" s="43" t="str">
        <f>IF(COUNTIF(J29:J33,"TRUE")&gt;0,"（正常）選択済み","（エラー）未選択")</f>
        <v>（エラー）未選択</v>
      </c>
    </row>
    <row r="30" spans="2:15" ht="15" customHeight="1">
      <c r="B30" s="147"/>
      <c r="C30" s="50"/>
      <c r="D30" s="149"/>
      <c r="E30" s="105"/>
      <c r="F30" s="131" t="s">
        <v>70</v>
      </c>
      <c r="G30" s="132"/>
      <c r="H30" s="133"/>
      <c r="J30" s="37" t="b">
        <f t="shared" si="0"/>
        <v>0</v>
      </c>
      <c r="K30" s="37"/>
      <c r="M30" s="51" t="s">
        <v>52</v>
      </c>
      <c r="N30" s="43" t="str">
        <f>IF(OR(J30,J31,J33),"（正常）選択済み","（注意）未選択")</f>
        <v>（注意）未選択</v>
      </c>
      <c r="O30" s="47" t="s">
        <v>53</v>
      </c>
    </row>
    <row r="31" spans="2:15" ht="15" customHeight="1">
      <c r="B31" s="147"/>
      <c r="C31" s="50"/>
      <c r="D31" s="149"/>
      <c r="E31" s="105"/>
      <c r="F31" s="131" t="s">
        <v>76</v>
      </c>
      <c r="G31" s="132"/>
      <c r="H31" s="133"/>
      <c r="J31" s="37" t="b">
        <f t="shared" si="0"/>
        <v>0</v>
      </c>
      <c r="K31" s="37"/>
      <c r="N31" s="43"/>
      <c r="O31" s="47" t="s">
        <v>55</v>
      </c>
    </row>
    <row r="32" spans="2:15" ht="15" customHeight="1">
      <c r="B32" s="147"/>
      <c r="C32" s="50"/>
      <c r="D32" s="149"/>
      <c r="E32" s="105"/>
      <c r="F32" s="131" t="s">
        <v>63</v>
      </c>
      <c r="G32" s="132"/>
      <c r="H32" s="133"/>
      <c r="J32" s="37" t="b">
        <f t="shared" si="0"/>
        <v>0</v>
      </c>
      <c r="K32" s="37"/>
      <c r="N32" s="43"/>
      <c r="O32" s="47" t="s">
        <v>57</v>
      </c>
    </row>
    <row r="33" spans="2:15" ht="15" customHeight="1">
      <c r="B33" s="147"/>
      <c r="C33" s="50"/>
      <c r="D33" s="149"/>
      <c r="E33" s="105"/>
      <c r="F33" s="131" t="s">
        <v>72</v>
      </c>
      <c r="G33" s="132"/>
      <c r="H33" s="133"/>
      <c r="J33" s="37" t="b">
        <f>IF(E33="●",TRUE,FALSE)</f>
        <v>0</v>
      </c>
      <c r="K33" s="37"/>
      <c r="M33" s="51"/>
      <c r="N33" s="43"/>
    </row>
    <row r="34" spans="2:15" ht="15" customHeight="1">
      <c r="B34" s="148"/>
      <c r="C34" s="52"/>
      <c r="D34" s="142"/>
      <c r="E34" s="53" t="s">
        <v>66</v>
      </c>
      <c r="F34" s="159"/>
      <c r="G34" s="160"/>
      <c r="H34" s="161"/>
      <c r="J34" s="37"/>
      <c r="K34" s="37"/>
      <c r="M34" s="51" t="s">
        <v>67</v>
      </c>
      <c r="N34" s="43" t="str">
        <f>IF(J33,IF(F34="","（エラー）備考入力なし","（正常）備考入力あり"),"選択なし")</f>
        <v>選択なし</v>
      </c>
      <c r="O34" s="47" t="s">
        <v>68</v>
      </c>
    </row>
    <row r="35" spans="2:15" ht="15" customHeight="1">
      <c r="B35" s="146">
        <v>5</v>
      </c>
      <c r="C35" s="49"/>
      <c r="D35" s="140" t="s">
        <v>1316</v>
      </c>
      <c r="E35" s="104"/>
      <c r="F35" s="156" t="s">
        <v>77</v>
      </c>
      <c r="G35" s="157"/>
      <c r="H35" s="158"/>
      <c r="J35" s="37" t="b">
        <f>IF(E35="●",TRUE,FALSE)</f>
        <v>0</v>
      </c>
      <c r="K35" s="37"/>
      <c r="M35" s="51" t="s">
        <v>1330</v>
      </c>
      <c r="N35" s="43" t="str">
        <f>IF(COUNTIF(J35:J37,"TRUE")&gt;0,"（正常）選択済み","（エラー）未選択")</f>
        <v>（エラー）未選択</v>
      </c>
    </row>
    <row r="36" spans="2:15" ht="15" customHeight="1">
      <c r="B36" s="147"/>
      <c r="C36" s="50"/>
      <c r="D36" s="149"/>
      <c r="E36" s="105"/>
      <c r="F36" s="131" t="s">
        <v>78</v>
      </c>
      <c r="G36" s="132"/>
      <c r="H36" s="133"/>
      <c r="J36" s="37" t="b">
        <f>IF(E36="●",TRUE,FALSE)</f>
        <v>0</v>
      </c>
      <c r="K36" s="37"/>
      <c r="N36" s="43"/>
    </row>
    <row r="37" spans="2:15" ht="15" customHeight="1">
      <c r="B37" s="147"/>
      <c r="C37" s="50"/>
      <c r="D37" s="149"/>
      <c r="E37" s="105"/>
      <c r="F37" s="131" t="s">
        <v>72</v>
      </c>
      <c r="G37" s="132"/>
      <c r="H37" s="133"/>
      <c r="J37" s="37" t="b">
        <f>IF(E37="●",TRUE,FALSE)</f>
        <v>0</v>
      </c>
      <c r="K37" s="37"/>
      <c r="N37" s="43"/>
    </row>
    <row r="38" spans="2:15" ht="15" customHeight="1">
      <c r="B38" s="148"/>
      <c r="C38" s="52"/>
      <c r="D38" s="142"/>
      <c r="E38" s="53" t="s">
        <v>66</v>
      </c>
      <c r="F38" s="159"/>
      <c r="G38" s="160"/>
      <c r="H38" s="161"/>
      <c r="J38" s="37"/>
      <c r="K38" s="37"/>
      <c r="M38" s="51" t="s">
        <v>67</v>
      </c>
      <c r="N38" s="43" t="str">
        <f>IF(J37,IF(F38="","（エラー）備考入力なし","（正常）備考入力あり"),"選択なし")</f>
        <v>選択なし</v>
      </c>
      <c r="O38" s="47" t="s">
        <v>68</v>
      </c>
    </row>
    <row r="39" spans="2:15" ht="15" customHeight="1">
      <c r="B39" s="146">
        <v>6</v>
      </c>
      <c r="C39" s="162"/>
      <c r="D39" s="153" t="s">
        <v>1317</v>
      </c>
      <c r="E39" s="104"/>
      <c r="F39" s="156" t="s">
        <v>79</v>
      </c>
      <c r="G39" s="157"/>
      <c r="H39" s="158"/>
      <c r="J39" s="37" t="b">
        <f>IF(E39="●",TRUE,FALSE)</f>
        <v>0</v>
      </c>
      <c r="K39" s="37"/>
      <c r="M39" s="51" t="s">
        <v>1330</v>
      </c>
      <c r="N39" s="43" t="str">
        <f>IF(COUNTIF(J39:J40,"TRUE")&gt;0,"（正常）選択済み","（エラー）未選択")</f>
        <v>（エラー）未選択</v>
      </c>
    </row>
    <row r="40" spans="2:15" ht="15" customHeight="1">
      <c r="B40" s="147"/>
      <c r="C40" s="163"/>
      <c r="D40" s="154"/>
      <c r="E40" s="105"/>
      <c r="F40" s="131" t="s">
        <v>72</v>
      </c>
      <c r="G40" s="132"/>
      <c r="H40" s="133"/>
      <c r="J40" s="37" t="b">
        <f>IF(E40="●",TRUE,FALSE)</f>
        <v>0</v>
      </c>
      <c r="K40" s="37"/>
      <c r="N40" s="43"/>
    </row>
    <row r="41" spans="2:15" ht="15" customHeight="1">
      <c r="B41" s="148"/>
      <c r="C41" s="164"/>
      <c r="D41" s="155"/>
      <c r="E41" s="53" t="s">
        <v>66</v>
      </c>
      <c r="F41" s="159"/>
      <c r="G41" s="160"/>
      <c r="H41" s="161"/>
      <c r="J41" s="37"/>
      <c r="K41" s="37"/>
      <c r="M41" s="51" t="s">
        <v>67</v>
      </c>
      <c r="N41" s="43" t="str">
        <f>IF(J40,IF(F41="","（エラー）備考入力なし","（正常）備考入力あり"),"選択なし")</f>
        <v>選択なし</v>
      </c>
      <c r="O41" s="47" t="s">
        <v>68</v>
      </c>
    </row>
    <row r="42" spans="2:15" ht="15" customHeight="1">
      <c r="B42" s="146">
        <v>7</v>
      </c>
      <c r="C42" s="162"/>
      <c r="D42" s="140" t="s">
        <v>1318</v>
      </c>
      <c r="E42" s="104"/>
      <c r="F42" s="156" t="s">
        <v>80</v>
      </c>
      <c r="G42" s="157"/>
      <c r="H42" s="158"/>
      <c r="J42" s="37" t="b">
        <f>IF(E42="●",TRUE,FALSE)</f>
        <v>0</v>
      </c>
      <c r="K42" s="37"/>
      <c r="M42" s="51" t="s">
        <v>1330</v>
      </c>
      <c r="N42" s="43" t="str">
        <f>IF(COUNTIF(J42:J43,"TRUE")&gt;0,"（正常）選択済み","（エラー）未選択")</f>
        <v>（エラー）未選択</v>
      </c>
    </row>
    <row r="43" spans="2:15" ht="15" customHeight="1">
      <c r="B43" s="147"/>
      <c r="C43" s="163"/>
      <c r="D43" s="149"/>
      <c r="E43" s="105"/>
      <c r="F43" s="131" t="s">
        <v>72</v>
      </c>
      <c r="G43" s="132"/>
      <c r="H43" s="133"/>
      <c r="J43" s="37" t="b">
        <f>IF(E43="●",TRUE,FALSE)</f>
        <v>0</v>
      </c>
      <c r="K43" s="37"/>
      <c r="N43" s="43"/>
    </row>
    <row r="44" spans="2:15" ht="15" customHeight="1">
      <c r="B44" s="148"/>
      <c r="C44" s="164"/>
      <c r="D44" s="142"/>
      <c r="E44" s="53" t="s">
        <v>66</v>
      </c>
      <c r="F44" s="159"/>
      <c r="G44" s="160"/>
      <c r="H44" s="161"/>
      <c r="J44" s="37"/>
      <c r="K44" s="37"/>
      <c r="M44" s="51" t="s">
        <v>67</v>
      </c>
      <c r="N44" s="43" t="str">
        <f>IF(J43,IF(F44="","（エラー）備考入力なし","（正常）備考入力あり"),"選択なし")</f>
        <v>選択なし</v>
      </c>
      <c r="O44" s="47" t="s">
        <v>68</v>
      </c>
    </row>
    <row r="45" spans="2:15" ht="30" customHeight="1">
      <c r="B45" s="146">
        <v>8</v>
      </c>
      <c r="C45" s="49"/>
      <c r="D45" s="140" t="s">
        <v>1319</v>
      </c>
      <c r="E45" s="104"/>
      <c r="F45" s="156" t="s">
        <v>81</v>
      </c>
      <c r="G45" s="157"/>
      <c r="H45" s="158"/>
      <c r="J45" s="37" t="b">
        <f>IF(E45="●",TRUE,FALSE)</f>
        <v>0</v>
      </c>
      <c r="K45" s="37"/>
      <c r="M45" s="51" t="s">
        <v>1330</v>
      </c>
      <c r="N45" s="43" t="str">
        <f>IF(COUNTIF(J45:J47,"TRUE")&gt;0,"（正常）選択済み","（エラー）未選択")</f>
        <v>（エラー）未選択</v>
      </c>
    </row>
    <row r="46" spans="2:15" ht="30" customHeight="1">
      <c r="B46" s="147"/>
      <c r="C46" s="50"/>
      <c r="D46" s="149"/>
      <c r="E46" s="105"/>
      <c r="F46" s="131" t="s">
        <v>82</v>
      </c>
      <c r="G46" s="132"/>
      <c r="H46" s="133"/>
      <c r="J46" s="37" t="b">
        <f>IF(E46="●",TRUE,FALSE)</f>
        <v>0</v>
      </c>
      <c r="K46" s="37"/>
      <c r="N46" s="43"/>
    </row>
    <row r="47" spans="2:15" ht="15" customHeight="1">
      <c r="B47" s="147"/>
      <c r="C47" s="50"/>
      <c r="D47" s="149"/>
      <c r="E47" s="105"/>
      <c r="F47" s="131" t="s">
        <v>72</v>
      </c>
      <c r="G47" s="132"/>
      <c r="H47" s="133"/>
      <c r="J47" s="37" t="b">
        <f>IF(E47="●",TRUE,FALSE)</f>
        <v>0</v>
      </c>
      <c r="K47" s="37"/>
      <c r="N47" s="43"/>
    </row>
    <row r="48" spans="2:15" ht="15" customHeight="1">
      <c r="B48" s="148"/>
      <c r="C48" s="52"/>
      <c r="D48" s="142"/>
      <c r="E48" s="53" t="s">
        <v>66</v>
      </c>
      <c r="F48" s="159"/>
      <c r="G48" s="160"/>
      <c r="H48" s="161"/>
      <c r="J48" s="37"/>
      <c r="K48" s="37"/>
      <c r="M48" s="51" t="s">
        <v>67</v>
      </c>
      <c r="N48" s="43" t="str">
        <f>IF(J47,IF(F48="","（エラー）備考入力なし","（正常）備考入力あり"),"選択なし")</f>
        <v>選択なし</v>
      </c>
      <c r="O48" s="47" t="s">
        <v>68</v>
      </c>
    </row>
    <row r="49" spans="2:15" ht="30" customHeight="1">
      <c r="B49" s="48">
        <v>9</v>
      </c>
      <c r="C49" s="49"/>
      <c r="D49" s="54" t="s">
        <v>1320</v>
      </c>
      <c r="E49" s="102"/>
      <c r="F49" s="165" t="s">
        <v>83</v>
      </c>
      <c r="G49" s="166"/>
      <c r="H49" s="167"/>
      <c r="J49" s="37" t="b">
        <f t="shared" ref="J49:J67" si="1">IF(E49="●",TRUE,FALSE)</f>
        <v>0</v>
      </c>
      <c r="K49" s="37"/>
      <c r="M49" s="51" t="s">
        <v>84</v>
      </c>
      <c r="N49" s="43" t="str">
        <f>IF(J49,IF(OR($E$129="",$E$130=""),"（エラー）施設名称・所在地未入力","（正常）選択済み"),IF(OR($E$129="",$E$130=""),"積替なし","（エラー）未選択"))</f>
        <v>積替なし</v>
      </c>
      <c r="O49" s="47" t="s">
        <v>85</v>
      </c>
    </row>
    <row r="50" spans="2:15" ht="42" customHeight="1">
      <c r="B50" s="48">
        <v>10</v>
      </c>
      <c r="C50" s="49"/>
      <c r="D50" s="41" t="s">
        <v>1321</v>
      </c>
      <c r="E50" s="102"/>
      <c r="F50" s="165" t="s">
        <v>86</v>
      </c>
      <c r="G50" s="166"/>
      <c r="H50" s="167"/>
      <c r="J50" s="37" t="b">
        <f t="shared" si="1"/>
        <v>0</v>
      </c>
      <c r="K50" s="37"/>
      <c r="M50" s="51" t="s">
        <v>84</v>
      </c>
      <c r="N50" s="43" t="str">
        <f>IF(J50,IF(OR($E$129="",$E$130=""),"（エラー）施設名称・所在地未入力","（正常）選択済み"),IF(OR($E$129="",$E$130=""),"積替なし","（エラー）未選択"))</f>
        <v>積替なし</v>
      </c>
      <c r="O50" s="47" t="s">
        <v>85</v>
      </c>
    </row>
    <row r="51" spans="2:15" ht="30" customHeight="1">
      <c r="B51" s="56">
        <v>11</v>
      </c>
      <c r="C51" s="57"/>
      <c r="D51" s="58" t="s">
        <v>1322</v>
      </c>
      <c r="E51" s="102"/>
      <c r="F51" s="165" t="s">
        <v>87</v>
      </c>
      <c r="G51" s="166"/>
      <c r="H51" s="167"/>
      <c r="J51" s="37" t="b">
        <f t="shared" si="1"/>
        <v>0</v>
      </c>
      <c r="K51" s="37"/>
      <c r="M51" s="51" t="s">
        <v>84</v>
      </c>
      <c r="N51" s="43" t="str">
        <f>IF(J51,IF(OR($E$150="",$E$151=""),"（エラー）施設名称・所在地未入力","（正常）選択済み"),IF(OR($E$150="",$E$151=""),"保管なし","（エラー）未選択"))</f>
        <v>保管なし</v>
      </c>
      <c r="O51" s="47" t="s">
        <v>88</v>
      </c>
    </row>
    <row r="52" spans="2:15" ht="30" customHeight="1">
      <c r="B52" s="107">
        <v>12</v>
      </c>
      <c r="C52" s="52"/>
      <c r="D52" s="55" t="s">
        <v>1323</v>
      </c>
      <c r="E52" s="102"/>
      <c r="F52" s="165" t="s">
        <v>89</v>
      </c>
      <c r="G52" s="166"/>
      <c r="H52" s="167"/>
      <c r="J52" s="37" t="b">
        <f t="shared" si="1"/>
        <v>0</v>
      </c>
      <c r="K52" s="37"/>
      <c r="M52" s="51" t="s">
        <v>84</v>
      </c>
      <c r="N52" s="43" t="str">
        <f>IF(J52,IF(OR($E$150="",$E$151=""),"（エラー）施設名称・所在地未入力","（正常）選択済み"),IF(OR($E$150="",$E$151=""),"保管なし","（エラー）未選択"))</f>
        <v>保管なし</v>
      </c>
      <c r="O52" s="47" t="s">
        <v>88</v>
      </c>
    </row>
    <row r="53" spans="2:15" ht="30" customHeight="1">
      <c r="B53" s="56">
        <v>13</v>
      </c>
      <c r="C53" s="57"/>
      <c r="D53" s="59" t="s">
        <v>1324</v>
      </c>
      <c r="E53" s="103"/>
      <c r="F53" s="165" t="s">
        <v>89</v>
      </c>
      <c r="G53" s="166"/>
      <c r="H53" s="167"/>
      <c r="J53" s="37" t="b">
        <f t="shared" si="1"/>
        <v>0</v>
      </c>
      <c r="K53" s="37"/>
      <c r="M53" s="51" t="s">
        <v>84</v>
      </c>
      <c r="N53" s="43" t="str">
        <f>IF(J53,IF(OR($E$150="",$E$151=""),"（エラー）施設名称・所在地未入力","（正常）選択済み"),IF(OR($E$150="",$E$151=""),"保管なし","（エラー）未選択"))</f>
        <v>保管なし</v>
      </c>
      <c r="O53" s="47" t="s">
        <v>88</v>
      </c>
    </row>
    <row r="54" spans="2:15" ht="42" customHeight="1">
      <c r="B54" s="56">
        <v>14</v>
      </c>
      <c r="C54" s="57"/>
      <c r="D54" s="59" t="s">
        <v>1325</v>
      </c>
      <c r="E54" s="103"/>
      <c r="F54" s="165" t="s">
        <v>89</v>
      </c>
      <c r="G54" s="166"/>
      <c r="H54" s="167"/>
      <c r="J54" s="37" t="b">
        <f t="shared" si="1"/>
        <v>0</v>
      </c>
      <c r="K54" s="37"/>
      <c r="M54" s="51" t="s">
        <v>84</v>
      </c>
      <c r="N54" s="43" t="str">
        <f>IF(J54,IF(OR($E$150="",$E$151=""),"（エラー）施設名称・所在地未入力","（正常）選択済み"),IF(OR($E$150="",$E$151=""),"保管なし","（エラー）未選択"))</f>
        <v>保管なし</v>
      </c>
      <c r="O54" s="47" t="s">
        <v>88</v>
      </c>
    </row>
    <row r="55" spans="2:15" ht="42">
      <c r="B55" s="48">
        <v>15</v>
      </c>
      <c r="C55" s="49"/>
      <c r="D55" s="41" t="s">
        <v>1326</v>
      </c>
      <c r="E55" s="102"/>
      <c r="F55" s="165" t="s">
        <v>87</v>
      </c>
      <c r="G55" s="166"/>
      <c r="H55" s="167"/>
      <c r="J55" s="37" t="b">
        <f t="shared" si="1"/>
        <v>0</v>
      </c>
      <c r="K55" s="37"/>
      <c r="M55" s="51" t="s">
        <v>84</v>
      </c>
      <c r="N55" s="130" t="str">
        <f>IF(J55,IF(OR($E$150="",$E$151=""),"（エラー）施設名称・所在地未入力","（正常）選択済み"),IF(OR($E$150="",$E$151=""),"保管なし","（注意）屋内において汚染土壌を保管し、かつ、排気を行う場合は選択"))</f>
        <v>保管なし</v>
      </c>
      <c r="O55" s="129" t="s">
        <v>1499</v>
      </c>
    </row>
    <row r="56" spans="2:15" ht="15" customHeight="1">
      <c r="B56" s="146">
        <v>16</v>
      </c>
      <c r="C56" s="162"/>
      <c r="D56" s="140" t="s">
        <v>1327</v>
      </c>
      <c r="E56" s="104"/>
      <c r="F56" s="156" t="s">
        <v>90</v>
      </c>
      <c r="G56" s="157"/>
      <c r="H56" s="158"/>
      <c r="J56" s="37" t="b">
        <f t="shared" si="1"/>
        <v>0</v>
      </c>
      <c r="K56" s="37"/>
      <c r="M56" s="51" t="s">
        <v>84</v>
      </c>
      <c r="N56" s="43" t="str">
        <f>IF(OR(J49,J50,J51),IF(COUNTIF(J56:J66,"TRUE")&gt;0,"（正常）選択済み","（エラー）未選択"),IF(COUNTIF(N49:N51,"*エラー*")&lt;1,"積替又は保管なし","（エラー）積替又は保管の選択に不整合あり"))</f>
        <v>積替又は保管なし</v>
      </c>
      <c r="O56" s="47" t="s">
        <v>91</v>
      </c>
    </row>
    <row r="57" spans="2:15" ht="15" customHeight="1">
      <c r="B57" s="147"/>
      <c r="C57" s="163"/>
      <c r="D57" s="149"/>
      <c r="E57" s="105"/>
      <c r="F57" s="131" t="s">
        <v>92</v>
      </c>
      <c r="G57" s="132"/>
      <c r="H57" s="133"/>
      <c r="J57" s="37" t="b">
        <f t="shared" si="1"/>
        <v>0</v>
      </c>
      <c r="K57" s="37"/>
      <c r="M57" s="51" t="s">
        <v>52</v>
      </c>
      <c r="N57" s="43" t="str">
        <f>IF(OR(J63,J64,J67),"（正常）選択済み","（注意）未選択")</f>
        <v>（注意）未選択</v>
      </c>
      <c r="O57" s="47" t="s">
        <v>53</v>
      </c>
    </row>
    <row r="58" spans="2:15" ht="15" customHeight="1">
      <c r="B58" s="147"/>
      <c r="C58" s="163"/>
      <c r="D58" s="149"/>
      <c r="E58" s="105"/>
      <c r="F58" s="131" t="s">
        <v>75</v>
      </c>
      <c r="G58" s="132"/>
      <c r="H58" s="133"/>
      <c r="J58" s="37" t="b">
        <f t="shared" si="1"/>
        <v>0</v>
      </c>
      <c r="K58" s="37"/>
      <c r="N58" s="43"/>
      <c r="O58" s="47" t="s">
        <v>55</v>
      </c>
    </row>
    <row r="59" spans="2:15" ht="15" customHeight="1">
      <c r="B59" s="147"/>
      <c r="C59" s="163"/>
      <c r="D59" s="149"/>
      <c r="E59" s="105"/>
      <c r="F59" s="131" t="s">
        <v>93</v>
      </c>
      <c r="G59" s="132"/>
      <c r="H59" s="133"/>
      <c r="J59" s="37" t="b">
        <f t="shared" si="1"/>
        <v>0</v>
      </c>
      <c r="K59" s="37"/>
      <c r="N59" s="43"/>
      <c r="O59" s="47" t="s">
        <v>57</v>
      </c>
    </row>
    <row r="60" spans="2:15" ht="15" customHeight="1">
      <c r="B60" s="147"/>
      <c r="C60" s="163"/>
      <c r="D60" s="149"/>
      <c r="E60" s="105"/>
      <c r="F60" s="131" t="s">
        <v>94</v>
      </c>
      <c r="G60" s="132"/>
      <c r="H60" s="133"/>
      <c r="J60" s="37" t="b">
        <f t="shared" si="1"/>
        <v>0</v>
      </c>
      <c r="K60" s="37"/>
      <c r="N60" s="43"/>
    </row>
    <row r="61" spans="2:15" ht="15" customHeight="1">
      <c r="B61" s="147"/>
      <c r="C61" s="163"/>
      <c r="D61" s="149"/>
      <c r="E61" s="105"/>
      <c r="F61" s="131" t="s">
        <v>95</v>
      </c>
      <c r="G61" s="132"/>
      <c r="H61" s="133"/>
      <c r="J61" s="37" t="b">
        <f t="shared" si="1"/>
        <v>0</v>
      </c>
      <c r="K61" s="37"/>
      <c r="N61" s="43"/>
    </row>
    <row r="62" spans="2:15" ht="15" customHeight="1">
      <c r="B62" s="147"/>
      <c r="C62" s="163"/>
      <c r="D62" s="149"/>
      <c r="E62" s="105"/>
      <c r="F62" s="131" t="s">
        <v>96</v>
      </c>
      <c r="G62" s="132"/>
      <c r="H62" s="133"/>
      <c r="J62" s="37" t="b">
        <f t="shared" si="1"/>
        <v>0</v>
      </c>
      <c r="K62" s="37"/>
      <c r="N62" s="43"/>
    </row>
    <row r="63" spans="2:15" ht="15" customHeight="1">
      <c r="B63" s="147"/>
      <c r="C63" s="163"/>
      <c r="D63" s="149"/>
      <c r="E63" s="105"/>
      <c r="F63" s="131" t="s">
        <v>70</v>
      </c>
      <c r="G63" s="132"/>
      <c r="H63" s="133"/>
      <c r="J63" s="37" t="b">
        <f t="shared" si="1"/>
        <v>0</v>
      </c>
      <c r="K63" s="37"/>
      <c r="M63" s="51"/>
      <c r="N63" s="43"/>
    </row>
    <row r="64" spans="2:15" ht="15" customHeight="1">
      <c r="B64" s="147"/>
      <c r="C64" s="163"/>
      <c r="D64" s="149"/>
      <c r="E64" s="105"/>
      <c r="F64" s="131" t="s">
        <v>76</v>
      </c>
      <c r="G64" s="132"/>
      <c r="H64" s="133"/>
      <c r="J64" s="37" t="b">
        <f t="shared" si="1"/>
        <v>0</v>
      </c>
      <c r="K64" s="37"/>
      <c r="M64" s="51"/>
      <c r="N64" s="43"/>
    </row>
    <row r="65" spans="2:15" ht="15" customHeight="1">
      <c r="B65" s="147"/>
      <c r="C65" s="163"/>
      <c r="D65" s="149"/>
      <c r="E65" s="105"/>
      <c r="F65" s="131" t="s">
        <v>63</v>
      </c>
      <c r="G65" s="132"/>
      <c r="H65" s="133"/>
      <c r="J65" s="37" t="b">
        <f t="shared" si="1"/>
        <v>0</v>
      </c>
      <c r="K65" s="37"/>
      <c r="N65" s="43"/>
    </row>
    <row r="66" spans="2:15" ht="15" customHeight="1">
      <c r="B66" s="147"/>
      <c r="C66" s="163"/>
      <c r="D66" s="149"/>
      <c r="E66" s="105"/>
      <c r="F66" s="131" t="s">
        <v>97</v>
      </c>
      <c r="G66" s="132"/>
      <c r="H66" s="133"/>
      <c r="J66" s="37" t="b">
        <f t="shared" si="1"/>
        <v>0</v>
      </c>
      <c r="K66" s="37"/>
      <c r="N66" s="43"/>
    </row>
    <row r="67" spans="2:15" ht="15" customHeight="1">
      <c r="B67" s="147"/>
      <c r="C67" s="163"/>
      <c r="D67" s="149"/>
      <c r="E67" s="105"/>
      <c r="F67" s="131" t="s">
        <v>98</v>
      </c>
      <c r="G67" s="132"/>
      <c r="H67" s="133"/>
      <c r="J67" s="37" t="b">
        <f t="shared" si="1"/>
        <v>0</v>
      </c>
      <c r="K67" s="37"/>
      <c r="M67" s="51"/>
      <c r="N67" s="43"/>
    </row>
    <row r="68" spans="2:15" ht="15" customHeight="1">
      <c r="B68" s="148"/>
      <c r="C68" s="164"/>
      <c r="D68" s="142"/>
      <c r="E68" s="53" t="s">
        <v>66</v>
      </c>
      <c r="F68" s="159"/>
      <c r="G68" s="160"/>
      <c r="H68" s="161"/>
      <c r="J68" s="37"/>
      <c r="K68" s="37"/>
      <c r="M68" s="51" t="s">
        <v>67</v>
      </c>
      <c r="N68" s="43" t="str">
        <f>IF(J67,IF(F68="","（エラー）備考入力なし","（正常）備考入力あり"),"選択なし")</f>
        <v>選択なし</v>
      </c>
      <c r="O68" s="47" t="s">
        <v>68</v>
      </c>
    </row>
    <row r="69" spans="2:15" ht="30" customHeight="1">
      <c r="B69" s="56">
        <v>17</v>
      </c>
      <c r="C69" s="57"/>
      <c r="D69" s="59" t="s">
        <v>99</v>
      </c>
      <c r="E69" s="106"/>
      <c r="F69" s="165" t="s">
        <v>100</v>
      </c>
      <c r="G69" s="166"/>
      <c r="H69" s="167"/>
      <c r="J69" s="37" t="b">
        <f>IF(E69="●",TRUE,FALSE)</f>
        <v>0</v>
      </c>
      <c r="K69" s="37"/>
      <c r="M69" s="42" t="s">
        <v>4</v>
      </c>
      <c r="N69" s="43" t="str">
        <f>IF(J69,"（正常）選択済み","（エラー）未選択")</f>
        <v>（エラー）未選択</v>
      </c>
    </row>
    <row r="70" spans="2:15" ht="30" customHeight="1">
      <c r="B70" s="56">
        <v>18</v>
      </c>
      <c r="C70" s="57"/>
      <c r="D70" s="59" t="s">
        <v>101</v>
      </c>
      <c r="E70" s="106"/>
      <c r="F70" s="165" t="s">
        <v>100</v>
      </c>
      <c r="G70" s="166"/>
      <c r="H70" s="167"/>
      <c r="J70" s="37" t="b">
        <f>IF(E70="●",TRUE,FALSE)</f>
        <v>0</v>
      </c>
      <c r="K70" s="37"/>
      <c r="M70" s="42" t="s">
        <v>4</v>
      </c>
      <c r="N70" s="43" t="str">
        <f>IF(J70,"（正常）選択済み","（エラー）未選択")</f>
        <v>（エラー）未選択</v>
      </c>
    </row>
    <row r="71" spans="2:15" ht="30" customHeight="1">
      <c r="B71" s="56">
        <v>19</v>
      </c>
      <c r="C71" s="57"/>
      <c r="D71" s="59" t="s">
        <v>102</v>
      </c>
      <c r="E71" s="106"/>
      <c r="F71" s="165" t="s">
        <v>103</v>
      </c>
      <c r="G71" s="166"/>
      <c r="H71" s="167"/>
      <c r="J71" s="37" t="b">
        <f>IF(E71="●",TRUE,FALSE)</f>
        <v>0</v>
      </c>
      <c r="K71" s="37"/>
      <c r="M71" s="42" t="s">
        <v>4</v>
      </c>
      <c r="N71" s="43" t="str">
        <f>IF(J71,"（正常）選択済み","（エラー）未選択")</f>
        <v>（エラー）未選択</v>
      </c>
    </row>
    <row r="72" spans="2:15" ht="30" customHeight="1">
      <c r="B72" s="56">
        <v>20</v>
      </c>
      <c r="C72" s="57"/>
      <c r="D72" s="59" t="s">
        <v>104</v>
      </c>
      <c r="E72" s="106"/>
      <c r="F72" s="165" t="s">
        <v>105</v>
      </c>
      <c r="G72" s="166"/>
      <c r="H72" s="167"/>
      <c r="J72" s="37" t="b">
        <f>IF(E72="●",TRUE,FALSE)</f>
        <v>0</v>
      </c>
      <c r="K72" s="37"/>
      <c r="M72" s="42" t="s">
        <v>4</v>
      </c>
      <c r="N72" s="43" t="str">
        <f>IF(J72,"（正常）選択済み","（エラー）未選択")</f>
        <v>（エラー）未選択</v>
      </c>
    </row>
    <row r="73" spans="2:15" ht="30" customHeight="1">
      <c r="B73" s="56">
        <v>21</v>
      </c>
      <c r="C73" s="57"/>
      <c r="D73" s="59" t="s">
        <v>106</v>
      </c>
      <c r="E73" s="106"/>
      <c r="F73" s="165" t="s">
        <v>107</v>
      </c>
      <c r="G73" s="166"/>
      <c r="H73" s="167"/>
      <c r="J73" s="37" t="b">
        <f>IF(E73="●",TRUE,FALSE)</f>
        <v>0</v>
      </c>
      <c r="K73" s="37"/>
      <c r="M73" s="42" t="s">
        <v>4</v>
      </c>
      <c r="N73" s="43" t="str">
        <f>IF(J73,"（正常）選択済み","（エラー）未選択")</f>
        <v>（エラー）未選択</v>
      </c>
    </row>
    <row r="74" spans="2:15" ht="15" customHeight="1">
      <c r="B74" s="60"/>
      <c r="C74" s="60"/>
      <c r="D74" s="61"/>
      <c r="E74" s="61"/>
      <c r="F74" s="61"/>
      <c r="G74" s="61"/>
      <c r="H74" s="61"/>
      <c r="J74" s="37"/>
      <c r="K74" s="37"/>
      <c r="N74" s="43"/>
    </row>
    <row r="75" spans="2:15" ht="15" customHeight="1">
      <c r="B75" s="168" t="s">
        <v>108</v>
      </c>
      <c r="C75" s="169"/>
      <c r="D75" s="170"/>
      <c r="E75" s="170"/>
      <c r="F75" s="170"/>
      <c r="G75" s="170"/>
      <c r="H75" s="171"/>
      <c r="J75" s="37"/>
      <c r="K75" s="37"/>
      <c r="N75" s="43"/>
    </row>
    <row r="76" spans="2:15" ht="15" customHeight="1">
      <c r="B76" s="172" t="s">
        <v>109</v>
      </c>
      <c r="C76" s="173"/>
      <c r="D76" s="62" t="s">
        <v>110</v>
      </c>
      <c r="E76" s="178"/>
      <c r="F76" s="179"/>
      <c r="G76" s="179"/>
      <c r="H76" s="180"/>
      <c r="J76" s="37"/>
      <c r="K76" s="37"/>
      <c r="M76" s="51" t="s">
        <v>84</v>
      </c>
      <c r="N76" s="43" t="str">
        <f>IF(E76&lt;&gt;"","（正常）記入済み","（注意）未入力")</f>
        <v>（注意）未入力</v>
      </c>
      <c r="O76" s="47" t="s">
        <v>111</v>
      </c>
    </row>
    <row r="77" spans="2:15" ht="15" customHeight="1">
      <c r="B77" s="174"/>
      <c r="C77" s="175"/>
      <c r="D77" s="63" t="s">
        <v>112</v>
      </c>
      <c r="E77" s="181"/>
      <c r="F77" s="182"/>
      <c r="G77" s="182"/>
      <c r="H77" s="183"/>
      <c r="J77" s="37"/>
      <c r="K77" s="37"/>
      <c r="M77" s="51" t="s">
        <v>84</v>
      </c>
      <c r="N77" s="43" t="str">
        <f>IF(E77&lt;&gt;"","（正常）記入済み","（注意）未入力")</f>
        <v>（注意）未入力</v>
      </c>
      <c r="O77" s="47" t="s">
        <v>111</v>
      </c>
    </row>
    <row r="78" spans="2:15" ht="15" customHeight="1">
      <c r="B78" s="174"/>
      <c r="C78" s="175"/>
      <c r="D78" s="64" t="s">
        <v>113</v>
      </c>
      <c r="E78" s="184"/>
      <c r="F78" s="185"/>
      <c r="G78" s="65" t="s">
        <v>6</v>
      </c>
      <c r="H78" s="66"/>
      <c r="J78" s="37"/>
      <c r="K78" s="37"/>
      <c r="M78" s="51" t="s">
        <v>84</v>
      </c>
      <c r="N78" s="43" t="str">
        <f>IF(E78&lt;&gt;"","（正常）記入済み","（注意）未入力")</f>
        <v>（注意）未入力</v>
      </c>
      <c r="O78" s="47" t="s">
        <v>114</v>
      </c>
    </row>
    <row r="79" spans="2:15" ht="15" customHeight="1">
      <c r="B79" s="174"/>
      <c r="C79" s="175"/>
      <c r="D79" s="64" t="s">
        <v>115</v>
      </c>
      <c r="E79" s="186"/>
      <c r="F79" s="187"/>
      <c r="G79" s="187"/>
      <c r="H79" s="188"/>
      <c r="J79" s="37"/>
      <c r="K79" s="37"/>
      <c r="M79" s="51" t="s">
        <v>84</v>
      </c>
      <c r="N79" s="43" t="str">
        <f>IF(E79&lt;&gt;"","（正常）記入済み","（注意）未入力")</f>
        <v>（注意）未入力</v>
      </c>
      <c r="O79" s="47" t="s">
        <v>116</v>
      </c>
    </row>
    <row r="80" spans="2:15" ht="15" customHeight="1">
      <c r="B80" s="174"/>
      <c r="C80" s="175"/>
      <c r="D80" s="64" t="s">
        <v>117</v>
      </c>
      <c r="E80" s="189"/>
      <c r="F80" s="190"/>
      <c r="G80" s="67" t="s">
        <v>118</v>
      </c>
      <c r="H80" s="4"/>
      <c r="J80" s="37"/>
      <c r="K80" s="37"/>
      <c r="M80" s="51" t="s">
        <v>84</v>
      </c>
      <c r="N80" s="43" t="str">
        <f>IF(AND(E80&lt;&gt;"",H80&lt;&gt;""),IF(OR(ISERROR(VALUE(E80)),ISERROR(VALUE(H80))),"（エラー）形式に不備あり","（正常）記入済み"),"（注意）未入力")</f>
        <v>（注意）未入力</v>
      </c>
      <c r="O80" s="47" t="s">
        <v>111</v>
      </c>
    </row>
    <row r="81" spans="2:15" ht="15" customHeight="1">
      <c r="B81" s="176"/>
      <c r="C81" s="177"/>
      <c r="D81" s="68" t="s">
        <v>119</v>
      </c>
      <c r="E81" s="191"/>
      <c r="F81" s="192"/>
      <c r="G81" s="192"/>
      <c r="H81" s="193"/>
      <c r="J81" s="37"/>
      <c r="K81" s="37"/>
      <c r="M81" s="51" t="s">
        <v>84</v>
      </c>
      <c r="N81" s="43" t="str">
        <f>IF(E81&lt;&gt;"","（正常）記入済み","（注意）未入力")</f>
        <v>（注意）未入力</v>
      </c>
      <c r="O81" s="47" t="s">
        <v>111</v>
      </c>
    </row>
    <row r="82" spans="2:15" ht="15" customHeight="1">
      <c r="B82" s="194" t="s">
        <v>120</v>
      </c>
      <c r="C82" s="195"/>
      <c r="D82" s="69" t="s">
        <v>110</v>
      </c>
      <c r="E82" s="196"/>
      <c r="F82" s="197"/>
      <c r="G82" s="197"/>
      <c r="H82" s="198"/>
      <c r="J82" s="37"/>
      <c r="K82" s="37"/>
      <c r="M82" s="51" t="s">
        <v>84</v>
      </c>
      <c r="N82" s="43" t="str">
        <f>IF(E82&lt;&gt;"","（正常）記入済み","（複数入力）未入力")</f>
        <v>（複数入力）未入力</v>
      </c>
    </row>
    <row r="83" spans="2:15" ht="15" customHeight="1">
      <c r="B83" s="174"/>
      <c r="C83" s="175"/>
      <c r="D83" s="63" t="s">
        <v>112</v>
      </c>
      <c r="E83" s="181"/>
      <c r="F83" s="182"/>
      <c r="G83" s="182"/>
      <c r="H83" s="183"/>
      <c r="J83" s="37"/>
      <c r="K83" s="37"/>
      <c r="M83" s="51" t="s">
        <v>84</v>
      </c>
      <c r="N83" s="43" t="str">
        <f>IF(E83&lt;&gt;"","（正常）記入済み","（複数入力）未入力")</f>
        <v>（複数入力）未入力</v>
      </c>
    </row>
    <row r="84" spans="2:15" ht="15" customHeight="1">
      <c r="B84" s="174"/>
      <c r="C84" s="175"/>
      <c r="D84" s="64" t="s">
        <v>113</v>
      </c>
      <c r="E84" s="184"/>
      <c r="F84" s="185"/>
      <c r="G84" s="65" t="s">
        <v>6</v>
      </c>
      <c r="H84" s="66"/>
      <c r="J84" s="37"/>
      <c r="K84" s="37"/>
      <c r="M84" s="51" t="s">
        <v>84</v>
      </c>
      <c r="N84" s="43" t="str">
        <f>IF(E84&lt;&gt;"","（正常）記入済み","（複数入力）未入力")</f>
        <v>（複数入力）未入力</v>
      </c>
    </row>
    <row r="85" spans="2:15" ht="15" customHeight="1">
      <c r="B85" s="174"/>
      <c r="C85" s="175"/>
      <c r="D85" s="64" t="s">
        <v>115</v>
      </c>
      <c r="E85" s="181"/>
      <c r="F85" s="182"/>
      <c r="G85" s="182"/>
      <c r="H85" s="183"/>
      <c r="J85" s="37"/>
      <c r="K85" s="37"/>
      <c r="M85" s="51" t="s">
        <v>84</v>
      </c>
      <c r="N85" s="43" t="str">
        <f>IF(E85&lt;&gt;"","（正常）記入済み","（複数入力）未入力")</f>
        <v>（複数入力）未入力</v>
      </c>
    </row>
    <row r="86" spans="2:15" ht="15" customHeight="1">
      <c r="B86" s="174"/>
      <c r="C86" s="175"/>
      <c r="D86" s="64" t="s">
        <v>117</v>
      </c>
      <c r="E86" s="189"/>
      <c r="F86" s="190"/>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76"/>
      <c r="C87" s="177"/>
      <c r="D87" s="68" t="s">
        <v>119</v>
      </c>
      <c r="E87" s="191"/>
      <c r="F87" s="192"/>
      <c r="G87" s="192"/>
      <c r="H87" s="193"/>
      <c r="J87" s="37"/>
      <c r="K87" s="37"/>
      <c r="M87" s="51" t="s">
        <v>84</v>
      </c>
      <c r="N87" s="43" t="str">
        <f>IF(E87&lt;&gt;"","（正常）記入済み","（複数入力）未入力")</f>
        <v>（複数入力）未入力</v>
      </c>
    </row>
    <row r="88" spans="2:15" ht="15" hidden="1" customHeight="1" outlineLevel="1">
      <c r="B88" s="194" t="s">
        <v>121</v>
      </c>
      <c r="C88" s="195"/>
      <c r="D88" s="69" t="s">
        <v>110</v>
      </c>
      <c r="E88" s="196"/>
      <c r="F88" s="197"/>
      <c r="G88" s="197"/>
      <c r="H88" s="198"/>
      <c r="J88" s="37"/>
      <c r="K88" s="37"/>
      <c r="M88" s="51" t="s">
        <v>84</v>
      </c>
      <c r="N88" s="43" t="str">
        <f>IF(E88&lt;&gt;"","（正常）記入済み","（複数入力）未入力")</f>
        <v>（複数入力）未入力</v>
      </c>
    </row>
    <row r="89" spans="2:15" ht="15" hidden="1" customHeight="1" outlineLevel="1">
      <c r="B89" s="174"/>
      <c r="C89" s="175"/>
      <c r="D89" s="63" t="s">
        <v>112</v>
      </c>
      <c r="E89" s="181"/>
      <c r="F89" s="182"/>
      <c r="G89" s="182"/>
      <c r="H89" s="183"/>
      <c r="J89" s="37"/>
      <c r="K89" s="37"/>
      <c r="M89" s="51" t="s">
        <v>84</v>
      </c>
      <c r="N89" s="43" t="str">
        <f>IF(E89&lt;&gt;"","（正常）記入済み","（複数入力）未入力")</f>
        <v>（複数入力）未入力</v>
      </c>
    </row>
    <row r="90" spans="2:15" ht="15" hidden="1" customHeight="1" outlineLevel="1">
      <c r="B90" s="174"/>
      <c r="C90" s="17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74"/>
      <c r="C91" s="175"/>
      <c r="D91" s="64" t="s">
        <v>115</v>
      </c>
      <c r="E91" s="181"/>
      <c r="F91" s="182"/>
      <c r="G91" s="182"/>
      <c r="H91" s="183"/>
      <c r="J91" s="37"/>
      <c r="K91" s="37"/>
      <c r="M91" s="51" t="s">
        <v>84</v>
      </c>
      <c r="N91" s="43" t="str">
        <f>IF(E91&lt;&gt;"","（正常）記入済み","（複数入力）未入力")</f>
        <v>（複数入力）未入力</v>
      </c>
    </row>
    <row r="92" spans="2:15" ht="15" hidden="1" customHeight="1" outlineLevel="1">
      <c r="B92" s="174"/>
      <c r="C92" s="175"/>
      <c r="D92" s="64" t="s">
        <v>117</v>
      </c>
      <c r="E92" s="189"/>
      <c r="F92" s="190"/>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76"/>
      <c r="C93" s="177"/>
      <c r="D93" s="68" t="s">
        <v>119</v>
      </c>
      <c r="E93" s="191"/>
      <c r="F93" s="192"/>
      <c r="G93" s="192"/>
      <c r="H93" s="193"/>
      <c r="J93" s="37"/>
      <c r="K93" s="37"/>
      <c r="M93" s="51" t="s">
        <v>84</v>
      </c>
      <c r="N93" s="43" t="str">
        <f>IF(E93&lt;&gt;"","（正常）記入済み","（複数入力）未入力")</f>
        <v>（複数入力）未入力</v>
      </c>
    </row>
    <row r="94" spans="2:15" ht="15" hidden="1" customHeight="1" outlineLevel="1">
      <c r="B94" s="194" t="s">
        <v>122</v>
      </c>
      <c r="C94" s="195"/>
      <c r="D94" s="69" t="s">
        <v>110</v>
      </c>
      <c r="E94" s="196"/>
      <c r="F94" s="197"/>
      <c r="G94" s="197"/>
      <c r="H94" s="198"/>
      <c r="J94" s="37"/>
      <c r="K94" s="37"/>
      <c r="M94" s="51" t="s">
        <v>84</v>
      </c>
      <c r="N94" s="43" t="str">
        <f>IF(E94&lt;&gt;"","（正常）記入済み","（複数入力）未入力")</f>
        <v>（複数入力）未入力</v>
      </c>
    </row>
    <row r="95" spans="2:15" ht="15" hidden="1" customHeight="1" outlineLevel="1">
      <c r="B95" s="174"/>
      <c r="C95" s="175"/>
      <c r="D95" s="63" t="s">
        <v>112</v>
      </c>
      <c r="E95" s="181"/>
      <c r="F95" s="182"/>
      <c r="G95" s="182"/>
      <c r="H95" s="183"/>
      <c r="J95" s="37"/>
      <c r="K95" s="37"/>
      <c r="M95" s="51" t="s">
        <v>84</v>
      </c>
      <c r="N95" s="43" t="str">
        <f>IF(E95&lt;&gt;"","（正常）記入済み","（複数入力）未入力")</f>
        <v>（複数入力）未入力</v>
      </c>
    </row>
    <row r="96" spans="2:15" ht="15" hidden="1" customHeight="1" outlineLevel="1">
      <c r="B96" s="174"/>
      <c r="C96" s="17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74"/>
      <c r="C97" s="175"/>
      <c r="D97" s="64" t="s">
        <v>115</v>
      </c>
      <c r="E97" s="181"/>
      <c r="F97" s="182"/>
      <c r="G97" s="182"/>
      <c r="H97" s="183"/>
      <c r="J97" s="37"/>
      <c r="K97" s="37"/>
      <c r="M97" s="51" t="s">
        <v>84</v>
      </c>
      <c r="N97" s="43" t="str">
        <f>IF(E97&lt;&gt;"","（正常）記入済み","（複数入力）未入力")</f>
        <v>（複数入力）未入力</v>
      </c>
    </row>
    <row r="98" spans="2:15" ht="15" hidden="1" customHeight="1" outlineLevel="1">
      <c r="B98" s="174"/>
      <c r="C98" s="175"/>
      <c r="D98" s="64" t="s">
        <v>117</v>
      </c>
      <c r="E98" s="189"/>
      <c r="F98" s="190"/>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76"/>
      <c r="C99" s="177"/>
      <c r="D99" s="68" t="s">
        <v>119</v>
      </c>
      <c r="E99" s="191"/>
      <c r="F99" s="192"/>
      <c r="G99" s="192"/>
      <c r="H99" s="193"/>
      <c r="J99" s="37"/>
      <c r="K99" s="37"/>
      <c r="M99" s="51" t="s">
        <v>84</v>
      </c>
      <c r="N99" s="43" t="str">
        <f>IF(E99&lt;&gt;"","（正常）記入済み","（複数入力）未入力")</f>
        <v>（複数入力）未入力</v>
      </c>
    </row>
    <row r="100" spans="2:15" ht="15" hidden="1" customHeight="1" outlineLevel="1">
      <c r="B100" s="194" t="s">
        <v>123</v>
      </c>
      <c r="C100" s="195"/>
      <c r="D100" s="69" t="s">
        <v>110</v>
      </c>
      <c r="E100" s="196"/>
      <c r="F100" s="197"/>
      <c r="G100" s="197"/>
      <c r="H100" s="198"/>
      <c r="J100" s="37"/>
      <c r="K100" s="37"/>
      <c r="M100" s="51" t="s">
        <v>84</v>
      </c>
      <c r="N100" s="43" t="str">
        <f>IF(E100&lt;&gt;"","（正常）記入済み","（複数入力）未入力")</f>
        <v>（複数入力）未入力</v>
      </c>
    </row>
    <row r="101" spans="2:15" ht="15" hidden="1" customHeight="1" outlineLevel="1">
      <c r="B101" s="174"/>
      <c r="C101" s="17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74"/>
      <c r="C102" s="17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74"/>
      <c r="C103" s="17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74"/>
      <c r="C104" s="175"/>
      <c r="D104" s="64" t="s">
        <v>117</v>
      </c>
      <c r="E104" s="189"/>
      <c r="F104" s="190"/>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99"/>
      <c r="C105" s="200"/>
      <c r="D105" s="68" t="s">
        <v>119</v>
      </c>
      <c r="E105" s="191"/>
      <c r="F105" s="192"/>
      <c r="G105" s="192"/>
      <c r="H105" s="193"/>
      <c r="J105" s="37"/>
      <c r="K105" s="37"/>
      <c r="M105" s="51" t="s">
        <v>84</v>
      </c>
      <c r="N105" s="43" t="str">
        <f>IF(E105&lt;&gt;"","（正常）記入済み","（複数入力）未入力")</f>
        <v>（複数入力）未入力</v>
      </c>
    </row>
    <row r="106" spans="2:15" ht="15" customHeight="1" collapsed="1">
      <c r="B106" s="201" t="s">
        <v>124</v>
      </c>
      <c r="C106" s="202"/>
      <c r="D106" s="203"/>
      <c r="E106" s="203"/>
      <c r="F106" s="203"/>
      <c r="G106" s="203"/>
      <c r="H106" s="204"/>
      <c r="J106" s="37"/>
      <c r="K106" s="37"/>
      <c r="N106" s="43"/>
    </row>
    <row r="107" spans="2:15" ht="15" customHeight="1">
      <c r="B107" s="172" t="s">
        <v>125</v>
      </c>
      <c r="C107" s="173"/>
      <c r="D107" s="70" t="s">
        <v>126</v>
      </c>
      <c r="E107" s="205"/>
      <c r="F107" s="206"/>
      <c r="G107" s="71" t="s">
        <v>6</v>
      </c>
      <c r="H107" s="72"/>
      <c r="J107" s="37"/>
      <c r="K107" s="37"/>
      <c r="M107" s="51" t="s">
        <v>84</v>
      </c>
      <c r="N107" s="43" t="str">
        <f>IF(E107&lt;&gt;"","（正常）記入済み","（注意）未入力")</f>
        <v>（注意）未入力</v>
      </c>
      <c r="O107" s="47" t="s">
        <v>127</v>
      </c>
    </row>
    <row r="108" spans="2:15" ht="30" customHeight="1">
      <c r="B108" s="174"/>
      <c r="C108" s="175"/>
      <c r="D108" s="73" t="s">
        <v>1328</v>
      </c>
      <c r="E108" s="207"/>
      <c r="F108" s="208"/>
      <c r="G108" s="208"/>
      <c r="H108" s="209"/>
      <c r="J108" s="37"/>
      <c r="K108" s="37"/>
      <c r="M108" s="51" t="s">
        <v>84</v>
      </c>
      <c r="N108" s="43" t="str">
        <f>IF(E108&lt;&gt;"","（正常）記入済み","（注意）未入力")</f>
        <v>（注意）未入力</v>
      </c>
      <c r="O108" s="47" t="s">
        <v>127</v>
      </c>
    </row>
    <row r="109" spans="2:15" ht="30" customHeight="1">
      <c r="B109" s="176"/>
      <c r="C109" s="177"/>
      <c r="D109" s="74" t="s">
        <v>1329</v>
      </c>
      <c r="E109" s="210"/>
      <c r="F109" s="211"/>
      <c r="G109" s="211"/>
      <c r="H109" s="212"/>
      <c r="J109" s="37"/>
      <c r="K109" s="37"/>
      <c r="M109" s="51" t="s">
        <v>84</v>
      </c>
      <c r="N109" s="43" t="str">
        <f>IF(E109&lt;&gt;"","（正常）記入済み","（注意）未入力")</f>
        <v>（注意）未入力</v>
      </c>
      <c r="O109" s="47" t="s">
        <v>127</v>
      </c>
    </row>
    <row r="110" spans="2:15" ht="15" customHeight="1">
      <c r="B110" s="194" t="s">
        <v>128</v>
      </c>
      <c r="C110" s="195"/>
      <c r="D110" s="75" t="s">
        <v>126</v>
      </c>
      <c r="E110" s="213"/>
      <c r="F110" s="214"/>
      <c r="G110" s="76" t="s">
        <v>6</v>
      </c>
      <c r="H110" s="77"/>
      <c r="J110" s="37"/>
      <c r="K110" s="37"/>
      <c r="M110" s="51" t="s">
        <v>84</v>
      </c>
      <c r="N110" s="43" t="str">
        <f>IF(E110&lt;&gt;"","（正常）記入済み","（複数入力）未入力")</f>
        <v>（複数入力）未入力</v>
      </c>
    </row>
    <row r="111" spans="2:15" ht="30" customHeight="1">
      <c r="B111" s="174"/>
      <c r="C111" s="175"/>
      <c r="D111" s="73" t="s">
        <v>1328</v>
      </c>
      <c r="E111" s="215"/>
      <c r="F111" s="216"/>
      <c r="G111" s="216"/>
      <c r="H111" s="217"/>
      <c r="J111" s="37"/>
      <c r="K111" s="37"/>
      <c r="M111" s="51" t="s">
        <v>84</v>
      </c>
      <c r="N111" s="43" t="str">
        <f>IF(E111&lt;&gt;"","（正常）記入済み","（複数入力）未入力")</f>
        <v>（複数入力）未入力</v>
      </c>
    </row>
    <row r="112" spans="2:15" ht="30" customHeight="1">
      <c r="B112" s="176"/>
      <c r="C112" s="177"/>
      <c r="D112" s="74" t="s">
        <v>1329</v>
      </c>
      <c r="E112" s="218"/>
      <c r="F112" s="219"/>
      <c r="G112" s="219"/>
      <c r="H112" s="220"/>
      <c r="J112" s="37"/>
      <c r="K112" s="37"/>
      <c r="M112" s="51" t="s">
        <v>84</v>
      </c>
      <c r="N112" s="43" t="str">
        <f>IF(E112&lt;&gt;"","（正常）記入済み","（複数入力）未入力")</f>
        <v>（複数入力）未入力</v>
      </c>
    </row>
    <row r="113" spans="2:15" ht="15" hidden="1" customHeight="1" outlineLevel="1">
      <c r="B113" s="194" t="s">
        <v>129</v>
      </c>
      <c r="C113" s="195"/>
      <c r="D113" s="75" t="s">
        <v>126</v>
      </c>
      <c r="E113" s="213"/>
      <c r="F113" s="214"/>
      <c r="G113" s="76" t="s">
        <v>6</v>
      </c>
      <c r="H113" s="77"/>
      <c r="J113" s="37"/>
      <c r="K113" s="37"/>
      <c r="M113" s="51" t="s">
        <v>84</v>
      </c>
      <c r="N113" s="43" t="str">
        <f t="shared" ref="N113:N121" si="2">IF(E113&lt;&gt;"","（正常）記入済み","（複数入力）未入力")</f>
        <v>（複数入力）未入力</v>
      </c>
    </row>
    <row r="114" spans="2:15" ht="30" hidden="1" customHeight="1" outlineLevel="1">
      <c r="B114" s="174"/>
      <c r="C114" s="175"/>
      <c r="D114" s="73" t="s">
        <v>1328</v>
      </c>
      <c r="E114" s="215"/>
      <c r="F114" s="216"/>
      <c r="G114" s="216"/>
      <c r="H114" s="217"/>
      <c r="J114" s="37"/>
      <c r="K114" s="37"/>
      <c r="M114" s="51" t="s">
        <v>84</v>
      </c>
      <c r="N114" s="43" t="str">
        <f t="shared" si="2"/>
        <v>（複数入力）未入力</v>
      </c>
    </row>
    <row r="115" spans="2:15" ht="30" hidden="1" customHeight="1" outlineLevel="1">
      <c r="B115" s="176"/>
      <c r="C115" s="177"/>
      <c r="D115" s="74" t="s">
        <v>1329</v>
      </c>
      <c r="E115" s="218"/>
      <c r="F115" s="219"/>
      <c r="G115" s="219"/>
      <c r="H115" s="220"/>
      <c r="J115" s="37"/>
      <c r="K115" s="37"/>
      <c r="M115" s="51" t="s">
        <v>84</v>
      </c>
      <c r="N115" s="43" t="str">
        <f t="shared" si="2"/>
        <v>（複数入力）未入力</v>
      </c>
    </row>
    <row r="116" spans="2:15" ht="15" hidden="1" customHeight="1" outlineLevel="1">
      <c r="B116" s="194" t="s">
        <v>130</v>
      </c>
      <c r="C116" s="195"/>
      <c r="D116" s="75" t="s">
        <v>126</v>
      </c>
      <c r="E116" s="213"/>
      <c r="F116" s="214"/>
      <c r="G116" s="76" t="s">
        <v>6</v>
      </c>
      <c r="H116" s="77"/>
      <c r="J116" s="37"/>
      <c r="K116" s="37"/>
      <c r="M116" s="51" t="s">
        <v>84</v>
      </c>
      <c r="N116" s="43" t="str">
        <f t="shared" si="2"/>
        <v>（複数入力）未入力</v>
      </c>
    </row>
    <row r="117" spans="2:15" ht="30" hidden="1" customHeight="1" outlineLevel="1">
      <c r="B117" s="174"/>
      <c r="C117" s="175"/>
      <c r="D117" s="73" t="s">
        <v>1328</v>
      </c>
      <c r="E117" s="215"/>
      <c r="F117" s="216"/>
      <c r="G117" s="216"/>
      <c r="H117" s="217"/>
      <c r="J117" s="37"/>
      <c r="K117" s="37"/>
      <c r="M117" s="51" t="s">
        <v>84</v>
      </c>
      <c r="N117" s="43" t="str">
        <f t="shared" si="2"/>
        <v>（複数入力）未入力</v>
      </c>
    </row>
    <row r="118" spans="2:15" ht="30" hidden="1" customHeight="1" outlineLevel="1">
      <c r="B118" s="176"/>
      <c r="C118" s="177"/>
      <c r="D118" s="74" t="s">
        <v>1329</v>
      </c>
      <c r="E118" s="218"/>
      <c r="F118" s="219"/>
      <c r="G118" s="219"/>
      <c r="H118" s="220"/>
      <c r="J118" s="37"/>
      <c r="K118" s="37"/>
      <c r="M118" s="51" t="s">
        <v>84</v>
      </c>
      <c r="N118" s="43" t="str">
        <f t="shared" si="2"/>
        <v>（複数入力）未入力</v>
      </c>
    </row>
    <row r="119" spans="2:15" ht="15" hidden="1" customHeight="1" outlineLevel="1">
      <c r="B119" s="194" t="s">
        <v>131</v>
      </c>
      <c r="C119" s="195"/>
      <c r="D119" s="75" t="s">
        <v>126</v>
      </c>
      <c r="E119" s="213"/>
      <c r="F119" s="214"/>
      <c r="G119" s="76" t="s">
        <v>6</v>
      </c>
      <c r="H119" s="77"/>
      <c r="J119" s="37"/>
      <c r="K119" s="37"/>
      <c r="M119" s="51" t="s">
        <v>84</v>
      </c>
      <c r="N119" s="43" t="str">
        <f t="shared" si="2"/>
        <v>（複数入力）未入力</v>
      </c>
    </row>
    <row r="120" spans="2:15" ht="30" hidden="1" customHeight="1" outlineLevel="1">
      <c r="B120" s="174"/>
      <c r="C120" s="175"/>
      <c r="D120" s="73" t="s">
        <v>1328</v>
      </c>
      <c r="E120" s="215"/>
      <c r="F120" s="216"/>
      <c r="G120" s="216"/>
      <c r="H120" s="217"/>
      <c r="J120" s="37"/>
      <c r="K120" s="37"/>
      <c r="M120" s="51" t="s">
        <v>84</v>
      </c>
      <c r="N120" s="43" t="str">
        <f t="shared" si="2"/>
        <v>（複数入力）未入力</v>
      </c>
    </row>
    <row r="121" spans="2:15" ht="30" hidden="1" customHeight="1" outlineLevel="1">
      <c r="B121" s="199"/>
      <c r="C121" s="200"/>
      <c r="D121" s="74" t="s">
        <v>1329</v>
      </c>
      <c r="E121" s="218"/>
      <c r="F121" s="219"/>
      <c r="G121" s="219"/>
      <c r="H121" s="220"/>
      <c r="J121" s="37"/>
      <c r="K121" s="37"/>
      <c r="M121" s="51" t="s">
        <v>84</v>
      </c>
      <c r="N121" s="43" t="str">
        <f t="shared" si="2"/>
        <v>（複数入力）未入力</v>
      </c>
    </row>
    <row r="122" spans="2:15" ht="15" customHeight="1" collapsed="1">
      <c r="B122" s="201" t="s">
        <v>132</v>
      </c>
      <c r="C122" s="202"/>
      <c r="D122" s="203"/>
      <c r="E122" s="203"/>
      <c r="F122" s="203"/>
      <c r="G122" s="203"/>
      <c r="H122" s="204"/>
      <c r="J122" s="37"/>
      <c r="K122" s="37"/>
      <c r="N122" s="43"/>
    </row>
    <row r="123" spans="2:15" ht="15" customHeight="1">
      <c r="B123" s="221" t="s">
        <v>125</v>
      </c>
      <c r="C123" s="222"/>
      <c r="D123" s="59" t="s">
        <v>126</v>
      </c>
      <c r="E123" s="223"/>
      <c r="F123" s="224"/>
      <c r="G123" s="78" t="s">
        <v>6</v>
      </c>
      <c r="H123" s="79"/>
      <c r="J123" s="37"/>
      <c r="K123" s="37"/>
      <c r="M123" s="51" t="s">
        <v>84</v>
      </c>
      <c r="N123" s="43" t="str">
        <f>IF(E123&lt;&gt;"","（正常）記入済み","（注意）未入力")</f>
        <v>（注意）未入力</v>
      </c>
      <c r="O123" s="47" t="s">
        <v>133</v>
      </c>
    </row>
    <row r="124" spans="2:15" ht="15" customHeight="1">
      <c r="B124" s="230" t="s">
        <v>128</v>
      </c>
      <c r="C124" s="231"/>
      <c r="D124" s="59" t="s">
        <v>126</v>
      </c>
      <c r="E124" s="223"/>
      <c r="F124" s="224"/>
      <c r="G124" s="78" t="s">
        <v>6</v>
      </c>
      <c r="H124" s="79"/>
      <c r="J124" s="37"/>
      <c r="K124" s="37"/>
      <c r="M124" s="51" t="s">
        <v>84</v>
      </c>
      <c r="N124" s="43" t="str">
        <f>IF(E124&lt;&gt;"","（正常）記入済み","（複数入力）未入力")</f>
        <v>（複数入力）未入力</v>
      </c>
    </row>
    <row r="125" spans="2:15" ht="15" hidden="1" customHeight="1" outlineLevel="1">
      <c r="B125" s="230" t="s">
        <v>129</v>
      </c>
      <c r="C125" s="231"/>
      <c r="D125" s="59" t="s">
        <v>126</v>
      </c>
      <c r="E125" s="223"/>
      <c r="F125" s="224"/>
      <c r="G125" s="78" t="s">
        <v>6</v>
      </c>
      <c r="H125" s="79"/>
      <c r="J125" s="37"/>
      <c r="K125" s="37"/>
      <c r="M125" s="51" t="s">
        <v>84</v>
      </c>
      <c r="N125" s="43" t="str">
        <f>IF(E125&lt;&gt;"","（正常）記入済み","（複数入力）未入力")</f>
        <v>（複数入力）未入力</v>
      </c>
    </row>
    <row r="126" spans="2:15" ht="15" hidden="1" customHeight="1" outlineLevel="1">
      <c r="B126" s="230" t="s">
        <v>130</v>
      </c>
      <c r="C126" s="231"/>
      <c r="D126" s="59" t="s">
        <v>126</v>
      </c>
      <c r="E126" s="223"/>
      <c r="F126" s="224"/>
      <c r="G126" s="78" t="s">
        <v>6</v>
      </c>
      <c r="H126" s="79"/>
      <c r="J126" s="37"/>
      <c r="K126" s="37"/>
      <c r="M126" s="51" t="s">
        <v>84</v>
      </c>
      <c r="N126" s="43" t="str">
        <f>IF(E126&lt;&gt;"","（正常）記入済み","（複数入力）未入力")</f>
        <v>（複数入力）未入力</v>
      </c>
    </row>
    <row r="127" spans="2:15" ht="15" hidden="1" customHeight="1" outlineLevel="1">
      <c r="B127" s="225" t="s">
        <v>131</v>
      </c>
      <c r="C127" s="170"/>
      <c r="D127" s="80" t="s">
        <v>126</v>
      </c>
      <c r="E127" s="226"/>
      <c r="F127" s="227"/>
      <c r="G127" s="81" t="s">
        <v>6</v>
      </c>
      <c r="H127" s="82"/>
      <c r="J127" s="37"/>
      <c r="K127" s="37"/>
      <c r="M127" s="51" t="s">
        <v>84</v>
      </c>
      <c r="N127" s="43" t="str">
        <f>IF(E127&lt;&gt;"","（正常）記入済み","（複数入力）未入力")</f>
        <v>（複数入力）未入力</v>
      </c>
    </row>
    <row r="128" spans="2:15" ht="15" customHeight="1" collapsed="1">
      <c r="B128" s="228" t="s">
        <v>134</v>
      </c>
      <c r="C128" s="229"/>
      <c r="D128" s="144"/>
      <c r="E128" s="144"/>
      <c r="F128" s="144"/>
      <c r="G128" s="144"/>
      <c r="H128" s="145"/>
      <c r="J128" s="37"/>
      <c r="K128" s="37"/>
      <c r="N128" s="43"/>
    </row>
    <row r="129" spans="2:15" ht="15" customHeight="1">
      <c r="B129" s="172" t="s">
        <v>135</v>
      </c>
      <c r="C129" s="173"/>
      <c r="D129" s="70" t="s">
        <v>136</v>
      </c>
      <c r="E129" s="178"/>
      <c r="F129" s="179"/>
      <c r="G129" s="179"/>
      <c r="H129" s="180"/>
      <c r="J129" s="37"/>
      <c r="K129" s="37"/>
      <c r="M129" s="51" t="s">
        <v>84</v>
      </c>
      <c r="N129" s="43" t="str">
        <f>IF(COUNTIF($J$49:$J$50,TRUE)&gt;1,IF(E129&lt;&gt;"","（正常）記入済み","（エラー）未入力"),"積替なし")</f>
        <v>積替なし</v>
      </c>
      <c r="O129" s="47" t="s">
        <v>137</v>
      </c>
    </row>
    <row r="130" spans="2:15" ht="15" customHeight="1">
      <c r="B130" s="176"/>
      <c r="C130" s="177"/>
      <c r="D130" s="74" t="s">
        <v>138</v>
      </c>
      <c r="E130" s="210"/>
      <c r="F130" s="211"/>
      <c r="G130" s="211"/>
      <c r="H130" s="212"/>
      <c r="J130" s="37"/>
      <c r="K130" s="37"/>
      <c r="M130" s="51" t="s">
        <v>84</v>
      </c>
      <c r="N130" s="43" t="str">
        <f>IF(COUNTIF($J$49:$J$50,TRUE)&gt;1,IF(E130&lt;&gt;"","（正常）記入済み","（エラー）未入力"),"積替なし")</f>
        <v>積替なし</v>
      </c>
      <c r="O130" s="47" t="s">
        <v>137</v>
      </c>
    </row>
    <row r="131" spans="2:15" ht="15" customHeight="1">
      <c r="B131" s="194" t="s">
        <v>139</v>
      </c>
      <c r="C131" s="195"/>
      <c r="D131" s="75" t="s">
        <v>136</v>
      </c>
      <c r="E131" s="196"/>
      <c r="F131" s="197"/>
      <c r="G131" s="197"/>
      <c r="H131" s="198"/>
      <c r="J131" s="37"/>
      <c r="K131" s="37"/>
      <c r="M131" s="51" t="s">
        <v>84</v>
      </c>
      <c r="N131" s="43" t="str">
        <f t="shared" ref="N131:N144" si="3">IF(COUNTIF($J$49:$J$50,TRUE)&gt;1,IF(E131&lt;&gt;"","（正常）記入済み","（複数入力）未入力"),"積替なし")</f>
        <v>積替なし</v>
      </c>
    </row>
    <row r="132" spans="2:15" ht="15" customHeight="1">
      <c r="B132" s="176"/>
      <c r="C132" s="177"/>
      <c r="D132" s="74" t="s">
        <v>138</v>
      </c>
      <c r="E132" s="210"/>
      <c r="F132" s="211"/>
      <c r="G132" s="211"/>
      <c r="H132" s="212"/>
      <c r="J132" s="37"/>
      <c r="K132" s="37"/>
      <c r="M132" s="51" t="s">
        <v>84</v>
      </c>
      <c r="N132" s="43" t="str">
        <f t="shared" si="3"/>
        <v>積替なし</v>
      </c>
    </row>
    <row r="133" spans="2:15" ht="15" hidden="1" customHeight="1" outlineLevel="1">
      <c r="B133" s="194" t="s">
        <v>140</v>
      </c>
      <c r="C133" s="195"/>
      <c r="D133" s="75" t="s">
        <v>136</v>
      </c>
      <c r="E133" s="196"/>
      <c r="F133" s="197"/>
      <c r="G133" s="197"/>
      <c r="H133" s="198"/>
      <c r="J133" s="37"/>
      <c r="K133" s="37"/>
      <c r="M133" s="51" t="s">
        <v>84</v>
      </c>
      <c r="N133" s="43" t="str">
        <f t="shared" si="3"/>
        <v>積替なし</v>
      </c>
    </row>
    <row r="134" spans="2:15" ht="15" hidden="1" customHeight="1" outlineLevel="1">
      <c r="B134" s="176"/>
      <c r="C134" s="177"/>
      <c r="D134" s="74" t="s">
        <v>138</v>
      </c>
      <c r="E134" s="210"/>
      <c r="F134" s="211"/>
      <c r="G134" s="211"/>
      <c r="H134" s="212"/>
      <c r="J134" s="37"/>
      <c r="K134" s="37"/>
      <c r="M134" s="51" t="s">
        <v>84</v>
      </c>
      <c r="N134" s="43" t="str">
        <f t="shared" si="3"/>
        <v>積替なし</v>
      </c>
    </row>
    <row r="135" spans="2:15" ht="15" hidden="1" customHeight="1" outlineLevel="1">
      <c r="B135" s="194" t="s">
        <v>141</v>
      </c>
      <c r="C135" s="195"/>
      <c r="D135" s="75" t="s">
        <v>136</v>
      </c>
      <c r="E135" s="196"/>
      <c r="F135" s="197"/>
      <c r="G135" s="197"/>
      <c r="H135" s="198"/>
      <c r="J135" s="37"/>
      <c r="K135" s="37"/>
      <c r="M135" s="51" t="s">
        <v>84</v>
      </c>
      <c r="N135" s="43" t="str">
        <f t="shared" si="3"/>
        <v>積替なし</v>
      </c>
    </row>
    <row r="136" spans="2:15" ht="15" hidden="1" customHeight="1" outlineLevel="1">
      <c r="B136" s="176"/>
      <c r="C136" s="177"/>
      <c r="D136" s="74" t="s">
        <v>138</v>
      </c>
      <c r="E136" s="210"/>
      <c r="F136" s="211"/>
      <c r="G136" s="211"/>
      <c r="H136" s="212"/>
      <c r="J136" s="37"/>
      <c r="K136" s="37"/>
      <c r="M136" s="51" t="s">
        <v>84</v>
      </c>
      <c r="N136" s="43" t="str">
        <f t="shared" si="3"/>
        <v>積替なし</v>
      </c>
    </row>
    <row r="137" spans="2:15" ht="15" hidden="1" customHeight="1" outlineLevel="1">
      <c r="B137" s="194" t="s">
        <v>142</v>
      </c>
      <c r="C137" s="195"/>
      <c r="D137" s="75" t="s">
        <v>136</v>
      </c>
      <c r="E137" s="196"/>
      <c r="F137" s="197"/>
      <c r="G137" s="197"/>
      <c r="H137" s="198"/>
      <c r="J137" s="37"/>
      <c r="K137" s="37"/>
      <c r="M137" s="51" t="s">
        <v>84</v>
      </c>
      <c r="N137" s="43" t="str">
        <f t="shared" si="3"/>
        <v>積替なし</v>
      </c>
    </row>
    <row r="138" spans="2:15" ht="15" hidden="1" customHeight="1" outlineLevel="1">
      <c r="B138" s="176"/>
      <c r="C138" s="177"/>
      <c r="D138" s="74" t="s">
        <v>138</v>
      </c>
      <c r="E138" s="210"/>
      <c r="F138" s="211"/>
      <c r="G138" s="211"/>
      <c r="H138" s="212"/>
      <c r="J138" s="37"/>
      <c r="K138" s="37"/>
      <c r="M138" s="51" t="s">
        <v>84</v>
      </c>
      <c r="N138" s="43" t="str">
        <f t="shared" si="3"/>
        <v>積替なし</v>
      </c>
    </row>
    <row r="139" spans="2:15" ht="15" hidden="1" customHeight="1" outlineLevel="1">
      <c r="B139" s="194" t="s">
        <v>143</v>
      </c>
      <c r="C139" s="195"/>
      <c r="D139" s="75" t="s">
        <v>136</v>
      </c>
      <c r="E139" s="196"/>
      <c r="F139" s="197"/>
      <c r="G139" s="197"/>
      <c r="H139" s="198"/>
      <c r="J139" s="37"/>
      <c r="K139" s="37"/>
      <c r="M139" s="51" t="s">
        <v>84</v>
      </c>
      <c r="N139" s="43" t="str">
        <f t="shared" si="3"/>
        <v>積替なし</v>
      </c>
    </row>
    <row r="140" spans="2:15" ht="15" hidden="1" customHeight="1" outlineLevel="1">
      <c r="B140" s="176"/>
      <c r="C140" s="177"/>
      <c r="D140" s="74" t="s">
        <v>138</v>
      </c>
      <c r="E140" s="210"/>
      <c r="F140" s="211"/>
      <c r="G140" s="211"/>
      <c r="H140" s="212"/>
      <c r="J140" s="37"/>
      <c r="K140" s="37"/>
      <c r="M140" s="51" t="s">
        <v>84</v>
      </c>
      <c r="N140" s="43" t="str">
        <f t="shared" si="3"/>
        <v>積替なし</v>
      </c>
    </row>
    <row r="141" spans="2:15" ht="15" hidden="1" customHeight="1" outlineLevel="1">
      <c r="B141" s="194" t="s">
        <v>144</v>
      </c>
      <c r="C141" s="195"/>
      <c r="D141" s="75" t="s">
        <v>136</v>
      </c>
      <c r="E141" s="196"/>
      <c r="F141" s="197"/>
      <c r="G141" s="197"/>
      <c r="H141" s="198"/>
      <c r="J141" s="37"/>
      <c r="K141" s="37"/>
      <c r="M141" s="51" t="s">
        <v>84</v>
      </c>
      <c r="N141" s="43" t="str">
        <f t="shared" si="3"/>
        <v>積替なし</v>
      </c>
    </row>
    <row r="142" spans="2:15" ht="15" hidden="1" customHeight="1" outlineLevel="1">
      <c r="B142" s="176"/>
      <c r="C142" s="177"/>
      <c r="D142" s="74" t="s">
        <v>138</v>
      </c>
      <c r="E142" s="210"/>
      <c r="F142" s="211"/>
      <c r="G142" s="211"/>
      <c r="H142" s="212"/>
      <c r="J142" s="37"/>
      <c r="K142" s="37"/>
      <c r="M142" s="51" t="s">
        <v>84</v>
      </c>
      <c r="N142" s="43" t="str">
        <f t="shared" si="3"/>
        <v>積替なし</v>
      </c>
    </row>
    <row r="143" spans="2:15" ht="15" hidden="1" customHeight="1" outlineLevel="1">
      <c r="B143" s="194" t="s">
        <v>145</v>
      </c>
      <c r="C143" s="195"/>
      <c r="D143" s="75" t="s">
        <v>136</v>
      </c>
      <c r="E143" s="196"/>
      <c r="F143" s="197"/>
      <c r="G143" s="197"/>
      <c r="H143" s="198"/>
      <c r="J143" s="37"/>
      <c r="K143" s="37"/>
      <c r="M143" s="51" t="s">
        <v>84</v>
      </c>
      <c r="N143" s="43" t="str">
        <f t="shared" si="3"/>
        <v>積替なし</v>
      </c>
    </row>
    <row r="144" spans="2:15" ht="15" hidden="1" customHeight="1" outlineLevel="1">
      <c r="B144" s="176"/>
      <c r="C144" s="177"/>
      <c r="D144" s="74" t="s">
        <v>138</v>
      </c>
      <c r="E144" s="210"/>
      <c r="F144" s="211"/>
      <c r="G144" s="211"/>
      <c r="H144" s="212"/>
      <c r="J144" s="37"/>
      <c r="K144" s="37"/>
      <c r="M144" s="51" t="s">
        <v>84</v>
      </c>
      <c r="N144" s="43" t="str">
        <f t="shared" si="3"/>
        <v>積替なし</v>
      </c>
    </row>
    <row r="145" spans="2:15" ht="15" hidden="1" customHeight="1" outlineLevel="1">
      <c r="B145" s="194" t="s">
        <v>146</v>
      </c>
      <c r="C145" s="195"/>
      <c r="D145" s="75" t="s">
        <v>136</v>
      </c>
      <c r="E145" s="196"/>
      <c r="F145" s="197"/>
      <c r="G145" s="197"/>
      <c r="H145" s="198"/>
      <c r="J145" s="37"/>
      <c r="K145" s="37"/>
      <c r="M145" s="51" t="s">
        <v>84</v>
      </c>
      <c r="N145" s="43" t="str">
        <f t="shared" ref="N145:N148" si="4">IF(COUNTIF($J$49:$J$50,TRUE)&gt;1,IF(E145&lt;&gt;"","（正常）記入済み","（複数入力）未入力"),"積替なし")</f>
        <v>積替なし</v>
      </c>
    </row>
    <row r="146" spans="2:15" ht="15" hidden="1" customHeight="1" outlineLevel="1">
      <c r="B146" s="176"/>
      <c r="C146" s="177"/>
      <c r="D146" s="74" t="s">
        <v>138</v>
      </c>
      <c r="E146" s="210"/>
      <c r="F146" s="211"/>
      <c r="G146" s="211"/>
      <c r="H146" s="212"/>
      <c r="J146" s="37"/>
      <c r="K146" s="37"/>
      <c r="M146" s="51" t="s">
        <v>84</v>
      </c>
      <c r="N146" s="43" t="str">
        <f t="shared" si="4"/>
        <v>積替なし</v>
      </c>
    </row>
    <row r="147" spans="2:15" ht="15" hidden="1" customHeight="1" outlineLevel="1">
      <c r="B147" s="194" t="s">
        <v>147</v>
      </c>
      <c r="C147" s="195"/>
      <c r="D147" s="75" t="s">
        <v>136</v>
      </c>
      <c r="E147" s="196"/>
      <c r="F147" s="197"/>
      <c r="G147" s="197"/>
      <c r="H147" s="198"/>
      <c r="J147" s="37"/>
      <c r="K147" s="37"/>
      <c r="M147" s="51" t="s">
        <v>84</v>
      </c>
      <c r="N147" s="43" t="str">
        <f t="shared" si="4"/>
        <v>積替なし</v>
      </c>
    </row>
    <row r="148" spans="2:15" ht="15" hidden="1" customHeight="1" outlineLevel="1">
      <c r="B148" s="199"/>
      <c r="C148" s="200"/>
      <c r="D148" s="74" t="s">
        <v>138</v>
      </c>
      <c r="E148" s="210"/>
      <c r="F148" s="211"/>
      <c r="G148" s="211"/>
      <c r="H148" s="212"/>
      <c r="J148" s="37"/>
      <c r="K148" s="37"/>
      <c r="M148" s="51" t="s">
        <v>84</v>
      </c>
      <c r="N148" s="43" t="str">
        <f t="shared" si="4"/>
        <v>積替なし</v>
      </c>
    </row>
    <row r="149" spans="2:15" ht="15" customHeight="1" collapsed="1">
      <c r="B149" s="201" t="s">
        <v>148</v>
      </c>
      <c r="C149" s="202"/>
      <c r="D149" s="203"/>
      <c r="E149" s="203"/>
      <c r="F149" s="203"/>
      <c r="G149" s="203"/>
      <c r="H149" s="204"/>
      <c r="J149" s="37"/>
      <c r="K149" s="37"/>
      <c r="N149" s="43"/>
    </row>
    <row r="150" spans="2:15" ht="15" customHeight="1">
      <c r="B150" s="172" t="s">
        <v>135</v>
      </c>
      <c r="C150" s="173"/>
      <c r="D150" s="70" t="s">
        <v>136</v>
      </c>
      <c r="E150" s="178"/>
      <c r="F150" s="179"/>
      <c r="G150" s="179"/>
      <c r="H150" s="180"/>
      <c r="J150" s="37"/>
      <c r="K150" s="37"/>
      <c r="M150" s="51" t="s">
        <v>84</v>
      </c>
      <c r="N150" s="43" t="str">
        <f>IF($J$51,IF(E150&lt;&gt;"","（正常）記入済み","（エラー）未入力"),"保管なし")</f>
        <v>保管なし</v>
      </c>
      <c r="O150" s="47" t="s">
        <v>149</v>
      </c>
    </row>
    <row r="151" spans="2:15" ht="15" customHeight="1">
      <c r="B151" s="176"/>
      <c r="C151" s="177"/>
      <c r="D151" s="74" t="s">
        <v>138</v>
      </c>
      <c r="E151" s="210"/>
      <c r="F151" s="211"/>
      <c r="G151" s="211"/>
      <c r="H151" s="212"/>
      <c r="J151" s="37"/>
      <c r="K151" s="37"/>
      <c r="M151" s="51" t="s">
        <v>84</v>
      </c>
      <c r="N151" s="43" t="str">
        <f>IF($J$51,IF(E151&lt;&gt;"","（正常）記入済み","（エラー）未入力"),"保管なし")</f>
        <v>保管なし</v>
      </c>
      <c r="O151" s="47" t="s">
        <v>149</v>
      </c>
    </row>
    <row r="152" spans="2:15" ht="15" customHeight="1">
      <c r="B152" s="194" t="s">
        <v>139</v>
      </c>
      <c r="C152" s="195"/>
      <c r="D152" s="75" t="s">
        <v>136</v>
      </c>
      <c r="E152" s="196"/>
      <c r="F152" s="197"/>
      <c r="G152" s="197"/>
      <c r="H152" s="198"/>
      <c r="J152" s="37"/>
      <c r="K152" s="37"/>
      <c r="M152" s="51" t="s">
        <v>84</v>
      </c>
      <c r="N152" s="43" t="str">
        <f>IF($J$51,IF(E152&lt;&gt;"","（正常）記入済み","（複数入力）未入力"),"保管なし")</f>
        <v>保管なし</v>
      </c>
    </row>
    <row r="153" spans="2:15" ht="15" customHeight="1">
      <c r="B153" s="176"/>
      <c r="C153" s="177"/>
      <c r="D153" s="74" t="s">
        <v>138</v>
      </c>
      <c r="E153" s="210"/>
      <c r="F153" s="211"/>
      <c r="G153" s="211"/>
      <c r="H153" s="212"/>
      <c r="J153" s="37"/>
      <c r="K153" s="37"/>
      <c r="M153" s="51" t="s">
        <v>84</v>
      </c>
      <c r="N153" s="43" t="str">
        <f>IF($J$51,IF(E153&lt;&gt;"","（正常）記入済み","（複数入力）未入力"),"保管なし")</f>
        <v>保管なし</v>
      </c>
    </row>
    <row r="154" spans="2:15" ht="15" hidden="1" customHeight="1" outlineLevel="1">
      <c r="B154" s="194" t="s">
        <v>140</v>
      </c>
      <c r="C154" s="195"/>
      <c r="D154" s="75" t="s">
        <v>136</v>
      </c>
      <c r="E154" s="196"/>
      <c r="F154" s="197"/>
      <c r="G154" s="197"/>
      <c r="H154" s="198"/>
      <c r="J154" s="37"/>
      <c r="K154" s="37"/>
      <c r="M154" s="51" t="s">
        <v>84</v>
      </c>
      <c r="N154" s="43" t="str">
        <f t="shared" ref="N154:N165" si="5">IF($J$51,IF(E154&lt;&gt;"","（正常）記入済み","（複数入力）未入力"),"保管なし")</f>
        <v>保管なし</v>
      </c>
    </row>
    <row r="155" spans="2:15" ht="15" hidden="1" customHeight="1" outlineLevel="1">
      <c r="B155" s="176"/>
      <c r="C155" s="177"/>
      <c r="D155" s="74" t="s">
        <v>138</v>
      </c>
      <c r="E155" s="210"/>
      <c r="F155" s="211"/>
      <c r="G155" s="211"/>
      <c r="H155" s="212"/>
      <c r="J155" s="37"/>
      <c r="K155" s="37"/>
      <c r="M155" s="51" t="s">
        <v>84</v>
      </c>
      <c r="N155" s="43" t="str">
        <f t="shared" si="5"/>
        <v>保管なし</v>
      </c>
    </row>
    <row r="156" spans="2:15" ht="15" hidden="1" customHeight="1" outlineLevel="1">
      <c r="B156" s="194" t="s">
        <v>141</v>
      </c>
      <c r="C156" s="195"/>
      <c r="D156" s="75" t="s">
        <v>136</v>
      </c>
      <c r="E156" s="196"/>
      <c r="F156" s="197"/>
      <c r="G156" s="197"/>
      <c r="H156" s="198"/>
      <c r="J156" s="37"/>
      <c r="K156" s="37"/>
      <c r="M156" s="51" t="s">
        <v>84</v>
      </c>
      <c r="N156" s="43" t="str">
        <f t="shared" si="5"/>
        <v>保管なし</v>
      </c>
    </row>
    <row r="157" spans="2:15" ht="15" hidden="1" customHeight="1" outlineLevel="1">
      <c r="B157" s="176"/>
      <c r="C157" s="177"/>
      <c r="D157" s="74" t="s">
        <v>138</v>
      </c>
      <c r="E157" s="210"/>
      <c r="F157" s="211"/>
      <c r="G157" s="211"/>
      <c r="H157" s="212"/>
      <c r="J157" s="37"/>
      <c r="K157" s="37"/>
      <c r="M157" s="51" t="s">
        <v>84</v>
      </c>
      <c r="N157" s="43" t="str">
        <f t="shared" si="5"/>
        <v>保管なし</v>
      </c>
    </row>
    <row r="158" spans="2:15" ht="15" hidden="1" customHeight="1" outlineLevel="1">
      <c r="B158" s="194" t="s">
        <v>142</v>
      </c>
      <c r="C158" s="195"/>
      <c r="D158" s="75" t="s">
        <v>136</v>
      </c>
      <c r="E158" s="196"/>
      <c r="F158" s="197"/>
      <c r="G158" s="197"/>
      <c r="H158" s="198"/>
      <c r="J158" s="37"/>
      <c r="K158" s="37"/>
      <c r="M158" s="51" t="s">
        <v>84</v>
      </c>
      <c r="N158" s="43" t="str">
        <f t="shared" si="5"/>
        <v>保管なし</v>
      </c>
    </row>
    <row r="159" spans="2:15" ht="15" hidden="1" customHeight="1" outlineLevel="1">
      <c r="B159" s="176"/>
      <c r="C159" s="177"/>
      <c r="D159" s="74" t="s">
        <v>138</v>
      </c>
      <c r="E159" s="210"/>
      <c r="F159" s="211"/>
      <c r="G159" s="211"/>
      <c r="H159" s="212"/>
      <c r="J159" s="37"/>
      <c r="K159" s="37"/>
      <c r="M159" s="51" t="s">
        <v>84</v>
      </c>
      <c r="N159" s="43" t="str">
        <f t="shared" si="5"/>
        <v>保管なし</v>
      </c>
    </row>
    <row r="160" spans="2:15" ht="15" hidden="1" customHeight="1" outlineLevel="1">
      <c r="B160" s="194" t="s">
        <v>143</v>
      </c>
      <c r="C160" s="195"/>
      <c r="D160" s="75" t="s">
        <v>136</v>
      </c>
      <c r="E160" s="196"/>
      <c r="F160" s="197"/>
      <c r="G160" s="197"/>
      <c r="H160" s="198"/>
      <c r="J160" s="37"/>
      <c r="K160" s="37"/>
      <c r="M160" s="51" t="s">
        <v>84</v>
      </c>
      <c r="N160" s="43" t="str">
        <f t="shared" si="5"/>
        <v>保管なし</v>
      </c>
    </row>
    <row r="161" spans="2:14" ht="15" hidden="1" customHeight="1" outlineLevel="1">
      <c r="B161" s="176"/>
      <c r="C161" s="177"/>
      <c r="D161" s="74" t="s">
        <v>138</v>
      </c>
      <c r="E161" s="210"/>
      <c r="F161" s="211"/>
      <c r="G161" s="211"/>
      <c r="H161" s="212"/>
      <c r="J161" s="37"/>
      <c r="K161" s="37"/>
      <c r="M161" s="51" t="s">
        <v>84</v>
      </c>
      <c r="N161" s="43" t="str">
        <f t="shared" si="5"/>
        <v>保管なし</v>
      </c>
    </row>
    <row r="162" spans="2:14" ht="15" hidden="1" customHeight="1" outlineLevel="1">
      <c r="B162" s="194" t="s">
        <v>144</v>
      </c>
      <c r="C162" s="195"/>
      <c r="D162" s="75" t="s">
        <v>136</v>
      </c>
      <c r="E162" s="196"/>
      <c r="F162" s="197"/>
      <c r="G162" s="197"/>
      <c r="H162" s="198"/>
      <c r="J162" s="37"/>
      <c r="K162" s="37"/>
      <c r="M162" s="51" t="s">
        <v>84</v>
      </c>
      <c r="N162" s="43" t="str">
        <f t="shared" si="5"/>
        <v>保管なし</v>
      </c>
    </row>
    <row r="163" spans="2:14" ht="15" hidden="1" customHeight="1" outlineLevel="1">
      <c r="B163" s="176"/>
      <c r="C163" s="177"/>
      <c r="D163" s="74" t="s">
        <v>138</v>
      </c>
      <c r="E163" s="210"/>
      <c r="F163" s="211"/>
      <c r="G163" s="211"/>
      <c r="H163" s="212"/>
      <c r="J163" s="37"/>
      <c r="K163" s="37"/>
      <c r="M163" s="51" t="s">
        <v>84</v>
      </c>
      <c r="N163" s="43" t="str">
        <f t="shared" si="5"/>
        <v>保管なし</v>
      </c>
    </row>
    <row r="164" spans="2:14" ht="15" hidden="1" customHeight="1" outlineLevel="1">
      <c r="B164" s="194" t="s">
        <v>145</v>
      </c>
      <c r="C164" s="195"/>
      <c r="D164" s="75" t="s">
        <v>136</v>
      </c>
      <c r="E164" s="196"/>
      <c r="F164" s="197"/>
      <c r="G164" s="197"/>
      <c r="H164" s="198"/>
      <c r="J164" s="37"/>
      <c r="K164" s="37"/>
      <c r="M164" s="51" t="s">
        <v>84</v>
      </c>
      <c r="N164" s="43" t="str">
        <f t="shared" si="5"/>
        <v>保管なし</v>
      </c>
    </row>
    <row r="165" spans="2:14" ht="15" hidden="1" customHeight="1" outlineLevel="1">
      <c r="B165" s="176"/>
      <c r="C165" s="177"/>
      <c r="D165" s="74" t="s">
        <v>138</v>
      </c>
      <c r="E165" s="210"/>
      <c r="F165" s="211"/>
      <c r="G165" s="211"/>
      <c r="H165" s="212"/>
      <c r="J165" s="37"/>
      <c r="K165" s="37"/>
      <c r="M165" s="51" t="s">
        <v>84</v>
      </c>
      <c r="N165" s="43" t="str">
        <f t="shared" si="5"/>
        <v>保管なし</v>
      </c>
    </row>
    <row r="166" spans="2:14" ht="15" hidden="1" customHeight="1" outlineLevel="1">
      <c r="B166" s="194" t="s">
        <v>146</v>
      </c>
      <c r="C166" s="195"/>
      <c r="D166" s="75" t="s">
        <v>136</v>
      </c>
      <c r="E166" s="196"/>
      <c r="F166" s="197"/>
      <c r="G166" s="197"/>
      <c r="H166" s="198"/>
      <c r="J166" s="37"/>
      <c r="K166" s="37"/>
      <c r="M166" s="51" t="s">
        <v>84</v>
      </c>
      <c r="N166" s="43" t="str">
        <f t="shared" ref="N166:N169" si="6">IF($J$51,IF(E166&lt;&gt;"","（正常）記入済み","（複数入力）未入力"),"保管なし")</f>
        <v>保管なし</v>
      </c>
    </row>
    <row r="167" spans="2:14" ht="15" hidden="1" customHeight="1" outlineLevel="1">
      <c r="B167" s="176"/>
      <c r="C167" s="177"/>
      <c r="D167" s="74" t="s">
        <v>138</v>
      </c>
      <c r="E167" s="210"/>
      <c r="F167" s="211"/>
      <c r="G167" s="211"/>
      <c r="H167" s="212"/>
      <c r="J167" s="37"/>
      <c r="K167" s="37"/>
      <c r="M167" s="51" t="s">
        <v>84</v>
      </c>
      <c r="N167" s="43" t="str">
        <f t="shared" si="6"/>
        <v>保管なし</v>
      </c>
    </row>
    <row r="168" spans="2:14" ht="15" hidden="1" customHeight="1" outlineLevel="1">
      <c r="B168" s="194" t="s">
        <v>147</v>
      </c>
      <c r="C168" s="195"/>
      <c r="D168" s="75" t="s">
        <v>136</v>
      </c>
      <c r="E168" s="196"/>
      <c r="F168" s="197"/>
      <c r="G168" s="197"/>
      <c r="H168" s="198"/>
      <c r="J168" s="37"/>
      <c r="K168" s="37"/>
      <c r="M168" s="51" t="s">
        <v>84</v>
      </c>
      <c r="N168" s="43" t="str">
        <f t="shared" si="6"/>
        <v>保管なし</v>
      </c>
    </row>
    <row r="169" spans="2:14" ht="15" hidden="1" customHeight="1" outlineLevel="1">
      <c r="B169" s="176"/>
      <c r="C169" s="177"/>
      <c r="D169" s="74" t="s">
        <v>138</v>
      </c>
      <c r="E169" s="210"/>
      <c r="F169" s="211"/>
      <c r="G169" s="211"/>
      <c r="H169" s="212"/>
      <c r="J169" s="37"/>
      <c r="K169" s="37"/>
      <c r="M169" s="51" t="s">
        <v>84</v>
      </c>
      <c r="N169" s="43" t="str">
        <f t="shared" si="6"/>
        <v>保管なし</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B168:C169"/>
    <mergeCell ref="E168:H168"/>
    <mergeCell ref="E169:H169"/>
    <mergeCell ref="B164:C165"/>
    <mergeCell ref="E164:H164"/>
    <mergeCell ref="E165:H165"/>
    <mergeCell ref="B166:C167"/>
    <mergeCell ref="E166:H166"/>
    <mergeCell ref="E167:H167"/>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06:H106"/>
    <mergeCell ref="B107:C109"/>
    <mergeCell ref="E107:F107"/>
    <mergeCell ref="E108:H108"/>
    <mergeCell ref="E109:H109"/>
    <mergeCell ref="B110:C112"/>
    <mergeCell ref="E110:F110"/>
    <mergeCell ref="E111:H111"/>
    <mergeCell ref="E112:H112"/>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F49:H49"/>
    <mergeCell ref="F50:H50"/>
    <mergeCell ref="F51:H51"/>
    <mergeCell ref="F52:H52"/>
    <mergeCell ref="F53:H53"/>
    <mergeCell ref="F54:H54"/>
    <mergeCell ref="B45:B48"/>
    <mergeCell ref="D45:D48"/>
    <mergeCell ref="F45:H45"/>
    <mergeCell ref="F46:H46"/>
    <mergeCell ref="F47:H47"/>
    <mergeCell ref="F48:H48"/>
    <mergeCell ref="B42:B44"/>
    <mergeCell ref="C42:C44"/>
    <mergeCell ref="D42:D44"/>
    <mergeCell ref="F42:H42"/>
    <mergeCell ref="F43:H43"/>
    <mergeCell ref="F44:H44"/>
    <mergeCell ref="B39:B41"/>
    <mergeCell ref="C39:C41"/>
    <mergeCell ref="D39:D41"/>
    <mergeCell ref="F39:H39"/>
    <mergeCell ref="F40:H40"/>
    <mergeCell ref="F41:H41"/>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33" t="s">
        <v>1070</v>
      </c>
      <c r="B1" s="33" t="s">
        <v>1071</v>
      </c>
      <c r="C1" s="33" t="s">
        <v>1072</v>
      </c>
      <c r="D1" s="33" t="s">
        <v>1073</v>
      </c>
      <c r="E1" s="33" t="s">
        <v>1074</v>
      </c>
      <c r="F1" s="33" t="s">
        <v>1154</v>
      </c>
    </row>
    <row r="2" spans="1:6">
      <c r="A2" t="s">
        <v>1310</v>
      </c>
      <c r="B2">
        <f>COUNTIF(搬出確認シート!N:N,"*（エラー）*")</f>
        <v>14</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8203125" customWidth="1"/>
  </cols>
  <sheetData>
    <row r="1" spans="1:163" ht="18">
      <c r="A1" s="95" t="s">
        <v>1146</v>
      </c>
      <c r="B1" s="95" t="s">
        <v>1147</v>
      </c>
      <c r="C1" s="95" t="s">
        <v>1157</v>
      </c>
      <c r="D1" s="95" t="s">
        <v>1148</v>
      </c>
      <c r="E1" s="95" t="s">
        <v>1149</v>
      </c>
      <c r="F1" s="95" t="s">
        <v>1155</v>
      </c>
      <c r="G1" s="95" t="s">
        <v>1150</v>
      </c>
      <c r="H1" s="95" t="s">
        <v>1156</v>
      </c>
      <c r="I1" s="95" t="s">
        <v>1151</v>
      </c>
      <c r="J1" s="95" t="s">
        <v>1201</v>
      </c>
      <c r="K1" s="95" t="s">
        <v>1202</v>
      </c>
      <c r="L1" s="95" t="s">
        <v>1200</v>
      </c>
      <c r="M1" s="95" t="s">
        <v>1158</v>
      </c>
      <c r="N1" s="95" t="s">
        <v>1159</v>
      </c>
      <c r="O1" s="95" t="s">
        <v>1160</v>
      </c>
      <c r="P1" s="95" t="s">
        <v>1161</v>
      </c>
      <c r="Q1" s="95" t="s">
        <v>1152</v>
      </c>
      <c r="R1" s="95" t="s">
        <v>1153</v>
      </c>
      <c r="S1" s="95" t="s">
        <v>1162</v>
      </c>
      <c r="T1" s="95" t="s">
        <v>1163</v>
      </c>
      <c r="U1" s="95" t="s">
        <v>1164</v>
      </c>
      <c r="V1" s="95" t="s">
        <v>1165</v>
      </c>
      <c r="W1" s="95" t="s">
        <v>1166</v>
      </c>
      <c r="X1" s="95" t="s">
        <v>1167</v>
      </c>
      <c r="Y1" s="95" t="s">
        <v>1168</v>
      </c>
      <c r="Z1" s="95" t="s">
        <v>1169</v>
      </c>
      <c r="AA1" s="95" t="s">
        <v>1170</v>
      </c>
      <c r="AB1" s="95" t="s">
        <v>1171</v>
      </c>
      <c r="AC1" s="95" t="s">
        <v>1172</v>
      </c>
      <c r="AD1" s="95" t="s">
        <v>1173</v>
      </c>
      <c r="AE1" s="95" t="s">
        <v>1174</v>
      </c>
      <c r="AF1" s="95" t="s">
        <v>1175</v>
      </c>
      <c r="AG1" s="95" t="s">
        <v>1176</v>
      </c>
      <c r="AH1" s="95" t="s">
        <v>1177</v>
      </c>
      <c r="AI1" s="95" t="s">
        <v>1178</v>
      </c>
      <c r="AJ1" s="95" t="s">
        <v>1179</v>
      </c>
      <c r="AK1" s="95" t="s">
        <v>1180</v>
      </c>
      <c r="AL1" s="95" t="s">
        <v>1181</v>
      </c>
      <c r="AM1" s="95" t="s">
        <v>1182</v>
      </c>
      <c r="AN1" s="95" t="s">
        <v>1183</v>
      </c>
      <c r="AO1" s="95" t="s">
        <v>1203</v>
      </c>
      <c r="AP1" s="95" t="s">
        <v>1204</v>
      </c>
      <c r="AQ1" s="95" t="s">
        <v>1184</v>
      </c>
      <c r="AR1" s="95" t="s">
        <v>1185</v>
      </c>
      <c r="AS1" s="95" t="s">
        <v>1205</v>
      </c>
      <c r="AT1" s="95" t="s">
        <v>1206</v>
      </c>
      <c r="AU1" s="95" t="s">
        <v>1207</v>
      </c>
      <c r="AV1" s="95" t="s">
        <v>1186</v>
      </c>
      <c r="AW1" s="95" t="s">
        <v>1187</v>
      </c>
      <c r="AX1" s="95" t="s">
        <v>1208</v>
      </c>
      <c r="AY1" s="95" t="s">
        <v>1209</v>
      </c>
      <c r="AZ1" s="95" t="s">
        <v>1210</v>
      </c>
      <c r="BA1" s="95" t="s">
        <v>1211</v>
      </c>
      <c r="BB1" s="95" t="s">
        <v>1212</v>
      </c>
      <c r="BC1" s="95" t="s">
        <v>1213</v>
      </c>
      <c r="BD1" s="95" t="s">
        <v>1214</v>
      </c>
      <c r="BE1" s="95" t="s">
        <v>1188</v>
      </c>
      <c r="BF1" s="95" t="s">
        <v>1189</v>
      </c>
      <c r="BG1" s="95" t="s">
        <v>1190</v>
      </c>
      <c r="BH1" s="95" t="s">
        <v>1191</v>
      </c>
      <c r="BI1" s="95" t="s">
        <v>1192</v>
      </c>
      <c r="BJ1" s="95" t="s">
        <v>1193</v>
      </c>
      <c r="BK1" s="95" t="s">
        <v>1194</v>
      </c>
      <c r="BL1" s="95" t="s">
        <v>1195</v>
      </c>
      <c r="BM1" s="95" t="s">
        <v>1196</v>
      </c>
      <c r="BN1" s="95" t="s">
        <v>1197</v>
      </c>
      <c r="BO1" s="95" t="s">
        <v>1198</v>
      </c>
      <c r="BP1" s="95" t="s">
        <v>1199</v>
      </c>
      <c r="BQ1" s="95" t="s">
        <v>1215</v>
      </c>
      <c r="BR1" s="95" t="s">
        <v>1216</v>
      </c>
      <c r="BS1" s="95" t="s">
        <v>1217</v>
      </c>
      <c r="BT1" s="95" t="s">
        <v>1218</v>
      </c>
      <c r="BU1" s="95" t="s">
        <v>1219</v>
      </c>
      <c r="BV1" s="95" t="s">
        <v>1220</v>
      </c>
      <c r="BW1" s="95" t="s">
        <v>1221</v>
      </c>
      <c r="BX1" s="95" t="s">
        <v>1222</v>
      </c>
      <c r="BY1" s="95" t="s">
        <v>1223</v>
      </c>
      <c r="BZ1" s="95" t="s">
        <v>1224</v>
      </c>
      <c r="CA1" s="95" t="s">
        <v>1225</v>
      </c>
      <c r="CB1" s="95" t="s">
        <v>1226</v>
      </c>
      <c r="CC1" s="95" t="s">
        <v>1227</v>
      </c>
      <c r="CD1" s="95" t="s">
        <v>1228</v>
      </c>
      <c r="CE1" s="95" t="s">
        <v>1229</v>
      </c>
      <c r="CF1" s="95" t="s">
        <v>1230</v>
      </c>
      <c r="CG1" s="95" t="s">
        <v>1231</v>
      </c>
      <c r="CH1" s="95" t="s">
        <v>1232</v>
      </c>
      <c r="CI1" s="95" t="s">
        <v>1233</v>
      </c>
      <c r="CJ1" s="95" t="s">
        <v>1234</v>
      </c>
      <c r="CK1" s="95" t="s">
        <v>1235</v>
      </c>
      <c r="CL1" s="95" t="s">
        <v>1236</v>
      </c>
      <c r="CM1" s="95" t="s">
        <v>1237</v>
      </c>
      <c r="CN1" s="95" t="s">
        <v>1238</v>
      </c>
      <c r="CO1" s="95" t="s">
        <v>1239</v>
      </c>
      <c r="CP1" s="95" t="s">
        <v>1240</v>
      </c>
      <c r="CQ1" s="95" t="s">
        <v>1241</v>
      </c>
      <c r="CR1" s="95" t="s">
        <v>1242</v>
      </c>
      <c r="CS1" s="95" t="s">
        <v>1243</v>
      </c>
      <c r="CT1" s="95" t="s">
        <v>1244</v>
      </c>
      <c r="CU1" s="95" t="s">
        <v>1245</v>
      </c>
      <c r="CV1" s="95" t="s">
        <v>1246</v>
      </c>
      <c r="CW1" s="95" t="s">
        <v>1247</v>
      </c>
      <c r="CX1" s="95" t="s">
        <v>1248</v>
      </c>
      <c r="CY1" s="95" t="s">
        <v>1249</v>
      </c>
      <c r="CZ1" s="95" t="s">
        <v>1295</v>
      </c>
      <c r="DA1" s="95" t="s">
        <v>1296</v>
      </c>
      <c r="DB1" s="95" t="s">
        <v>1297</v>
      </c>
      <c r="DC1" s="95" t="s">
        <v>1298</v>
      </c>
      <c r="DD1" s="95" t="s">
        <v>1299</v>
      </c>
      <c r="DE1" s="95" t="s">
        <v>1300</v>
      </c>
      <c r="DF1" s="95" t="s">
        <v>1301</v>
      </c>
      <c r="DG1" s="95" t="s">
        <v>1302</v>
      </c>
      <c r="DH1" s="95" t="s">
        <v>1303</v>
      </c>
      <c r="DI1" s="95" t="s">
        <v>1304</v>
      </c>
      <c r="DJ1" s="95" t="s">
        <v>1305</v>
      </c>
      <c r="DK1" s="95" t="s">
        <v>1306</v>
      </c>
      <c r="DL1" s="95" t="s">
        <v>1307</v>
      </c>
      <c r="DM1" s="95" t="s">
        <v>1308</v>
      </c>
      <c r="DN1" s="95" t="s">
        <v>1309</v>
      </c>
      <c r="DO1" s="95" t="s">
        <v>1250</v>
      </c>
      <c r="DP1" s="95" t="s">
        <v>1251</v>
      </c>
      <c r="DQ1" s="95" t="s">
        <v>1252</v>
      </c>
      <c r="DR1" s="95" t="s">
        <v>1253</v>
      </c>
      <c r="DS1" s="95" t="s">
        <v>1254</v>
      </c>
      <c r="DT1" s="95" t="s">
        <v>1255</v>
      </c>
      <c r="DU1" s="95" t="s">
        <v>1256</v>
      </c>
      <c r="DV1" s="93" t="s">
        <v>1257</v>
      </c>
      <c r="DW1" s="93" t="s">
        <v>1258</v>
      </c>
      <c r="DX1" s="93" t="s">
        <v>1259</v>
      </c>
      <c r="DY1" s="93" t="s">
        <v>1260</v>
      </c>
      <c r="DZ1" s="93" t="s">
        <v>1261</v>
      </c>
      <c r="EA1" s="93" t="s">
        <v>1262</v>
      </c>
      <c r="EB1" s="93" t="s">
        <v>1263</v>
      </c>
      <c r="EC1" s="93" t="s">
        <v>1264</v>
      </c>
      <c r="ED1" s="93" t="s">
        <v>1265</v>
      </c>
      <c r="EE1" s="93" t="s">
        <v>1266</v>
      </c>
      <c r="EF1" s="93" t="s">
        <v>1267</v>
      </c>
      <c r="EG1" s="93" t="s">
        <v>1268</v>
      </c>
      <c r="EH1" s="93" t="s">
        <v>1269</v>
      </c>
      <c r="EI1" s="93" t="s">
        <v>1270</v>
      </c>
      <c r="EJ1" s="93" t="s">
        <v>1271</v>
      </c>
      <c r="EK1" s="93" t="s">
        <v>1272</v>
      </c>
      <c r="EL1" s="93" t="s">
        <v>1273</v>
      </c>
      <c r="EM1" s="93" t="s">
        <v>1274</v>
      </c>
      <c r="EN1" s="93" t="s">
        <v>1275</v>
      </c>
      <c r="EO1" s="93" t="s">
        <v>1276</v>
      </c>
      <c r="EP1" s="93" t="s">
        <v>1277</v>
      </c>
      <c r="EQ1" s="93" t="s">
        <v>1278</v>
      </c>
      <c r="ER1" s="93" t="s">
        <v>1279</v>
      </c>
      <c r="ES1" s="93" t="s">
        <v>1280</v>
      </c>
      <c r="ET1" s="93" t="s">
        <v>1281</v>
      </c>
      <c r="EU1" s="93" t="s">
        <v>1282</v>
      </c>
      <c r="EV1" s="93" t="s">
        <v>1283</v>
      </c>
      <c r="EW1" s="93" t="s">
        <v>1284</v>
      </c>
      <c r="EX1" s="93" t="s">
        <v>1285</v>
      </c>
      <c r="EY1" s="93" t="s">
        <v>1286</v>
      </c>
      <c r="EZ1" s="93" t="s">
        <v>1287</v>
      </c>
      <c r="FA1" s="93" t="s">
        <v>1288</v>
      </c>
      <c r="FB1" s="93" t="s">
        <v>1289</v>
      </c>
      <c r="FC1" s="93" t="s">
        <v>1290</v>
      </c>
      <c r="FD1" s="93" t="s">
        <v>1291</v>
      </c>
      <c r="FE1" s="93" t="s">
        <v>1292</v>
      </c>
      <c r="FF1" s="93" t="s">
        <v>1293</v>
      </c>
      <c r="FG1" s="93" t="s">
        <v>1294</v>
      </c>
    </row>
    <row r="2" spans="1:163" ht="52">
      <c r="A2" s="84" t="s">
        <v>1083</v>
      </c>
      <c r="B2" s="84" t="s">
        <v>1084</v>
      </c>
      <c r="C2" s="84" t="s">
        <v>1084</v>
      </c>
      <c r="D2" s="84" t="s">
        <v>1084</v>
      </c>
      <c r="E2" s="84" t="s">
        <v>1084</v>
      </c>
      <c r="F2" s="84" t="s">
        <v>1084</v>
      </c>
      <c r="G2" s="84" t="s">
        <v>1084</v>
      </c>
      <c r="H2" s="84" t="s">
        <v>1084</v>
      </c>
      <c r="I2" s="84" t="s">
        <v>1084</v>
      </c>
      <c r="J2" s="84" t="s">
        <v>1084</v>
      </c>
      <c r="K2" s="84" t="s">
        <v>1084</v>
      </c>
      <c r="L2" s="84" t="s">
        <v>1084</v>
      </c>
      <c r="M2" s="84" t="s">
        <v>1084</v>
      </c>
      <c r="N2" s="84" t="s">
        <v>1084</v>
      </c>
      <c r="O2" s="84" t="s">
        <v>1084</v>
      </c>
      <c r="P2" s="84" t="s">
        <v>1084</v>
      </c>
      <c r="Q2" s="84" t="s">
        <v>1084</v>
      </c>
      <c r="R2" s="84" t="s">
        <v>1084</v>
      </c>
      <c r="S2" s="84" t="s">
        <v>1084</v>
      </c>
      <c r="T2" s="84" t="s">
        <v>1084</v>
      </c>
      <c r="U2" s="84" t="s">
        <v>1084</v>
      </c>
      <c r="V2" s="84" t="s">
        <v>1084</v>
      </c>
      <c r="W2" s="84" t="s">
        <v>1084</v>
      </c>
      <c r="X2" s="84" t="s">
        <v>1084</v>
      </c>
      <c r="Y2" s="84" t="s">
        <v>1084</v>
      </c>
      <c r="Z2" s="84" t="s">
        <v>1084</v>
      </c>
      <c r="AA2" s="84" t="s">
        <v>1084</v>
      </c>
      <c r="AB2" s="84" t="s">
        <v>1084</v>
      </c>
      <c r="AC2" s="84" t="s">
        <v>1084</v>
      </c>
      <c r="AD2" s="84" t="s">
        <v>1084</v>
      </c>
      <c r="AE2" s="84" t="s">
        <v>1084</v>
      </c>
      <c r="AF2" s="84" t="s">
        <v>1084</v>
      </c>
      <c r="AG2" s="84" t="s">
        <v>1084</v>
      </c>
      <c r="AH2" s="84" t="s">
        <v>1084</v>
      </c>
      <c r="AI2" s="84" t="s">
        <v>1084</v>
      </c>
      <c r="AJ2" s="84" t="s">
        <v>1084</v>
      </c>
      <c r="AK2" s="84" t="s">
        <v>1084</v>
      </c>
      <c r="AL2" s="84" t="s">
        <v>1084</v>
      </c>
      <c r="AM2" s="84" t="s">
        <v>1084</v>
      </c>
      <c r="AN2" s="84" t="s">
        <v>1084</v>
      </c>
      <c r="AO2" s="84" t="s">
        <v>1084</v>
      </c>
      <c r="AP2" s="84" t="s">
        <v>1084</v>
      </c>
      <c r="AQ2" s="84" t="s">
        <v>1084</v>
      </c>
      <c r="AR2" s="84" t="s">
        <v>1084</v>
      </c>
      <c r="AS2" s="84" t="s">
        <v>1084</v>
      </c>
      <c r="AT2" s="84" t="s">
        <v>1084</v>
      </c>
      <c r="AU2" s="84" t="s">
        <v>1084</v>
      </c>
      <c r="AV2" s="84" t="s">
        <v>1084</v>
      </c>
      <c r="AW2" s="84" t="s">
        <v>1084</v>
      </c>
      <c r="AX2" s="84" t="s">
        <v>1084</v>
      </c>
      <c r="AY2" s="84" t="s">
        <v>1084</v>
      </c>
      <c r="AZ2" s="84" t="s">
        <v>1084</v>
      </c>
      <c r="BA2" s="84" t="s">
        <v>1084</v>
      </c>
      <c r="BB2" s="84" t="s">
        <v>1084</v>
      </c>
      <c r="BC2" s="84" t="s">
        <v>1084</v>
      </c>
      <c r="BD2" s="84" t="s">
        <v>1084</v>
      </c>
      <c r="BE2" s="84" t="s">
        <v>1084</v>
      </c>
      <c r="BF2" s="84" t="s">
        <v>1084</v>
      </c>
      <c r="BG2" s="84" t="s">
        <v>1084</v>
      </c>
      <c r="BH2" s="84" t="s">
        <v>1084</v>
      </c>
      <c r="BI2" s="84" t="s">
        <v>1084</v>
      </c>
      <c r="BJ2" s="84" t="s">
        <v>1084</v>
      </c>
      <c r="BK2" s="84" t="s">
        <v>1084</v>
      </c>
      <c r="BL2" s="84" t="s">
        <v>1084</v>
      </c>
      <c r="BM2" s="84" t="s">
        <v>1084</v>
      </c>
      <c r="BN2" s="84" t="s">
        <v>1084</v>
      </c>
      <c r="BO2" s="84" t="s">
        <v>1084</v>
      </c>
      <c r="BP2" s="84" t="s">
        <v>1084</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1141</v>
      </c>
      <c r="DP2" s="84" t="s">
        <v>1141</v>
      </c>
      <c r="DQ2" s="84" t="s">
        <v>1141</v>
      </c>
      <c r="DR2" s="84" t="s">
        <v>1141</v>
      </c>
      <c r="DS2" s="84" t="s">
        <v>1141</v>
      </c>
      <c r="DT2" s="84" t="s">
        <v>1142</v>
      </c>
      <c r="DU2" s="84" t="s">
        <v>1142</v>
      </c>
      <c r="DV2" s="84" t="s">
        <v>1142</v>
      </c>
      <c r="DW2" s="84" t="s">
        <v>1142</v>
      </c>
      <c r="DX2" s="84" t="s">
        <v>1142</v>
      </c>
      <c r="DY2" s="84" t="s">
        <v>1142</v>
      </c>
      <c r="DZ2" s="84" t="s">
        <v>1142</v>
      </c>
      <c r="EA2" s="84" t="s">
        <v>1142</v>
      </c>
      <c r="EB2" s="84" t="s">
        <v>1142</v>
      </c>
      <c r="EC2" s="84" t="s">
        <v>1142</v>
      </c>
      <c r="ED2" s="84" t="s">
        <v>1142</v>
      </c>
      <c r="EE2" s="84" t="s">
        <v>1142</v>
      </c>
      <c r="EF2" s="84" t="s">
        <v>1142</v>
      </c>
      <c r="EG2" s="84" t="s">
        <v>1142</v>
      </c>
      <c r="EH2" s="84" t="s">
        <v>1142</v>
      </c>
      <c r="EI2" s="84" t="s">
        <v>1142</v>
      </c>
      <c r="EJ2" s="84" t="s">
        <v>1142</v>
      </c>
      <c r="EK2" s="84" t="s">
        <v>1142</v>
      </c>
      <c r="EL2" s="84" t="s">
        <v>1142</v>
      </c>
      <c r="EM2" s="84" t="s">
        <v>1142</v>
      </c>
      <c r="EN2" s="84" t="s">
        <v>1143</v>
      </c>
      <c r="EO2" s="84" t="s">
        <v>1143</v>
      </c>
      <c r="EP2" s="84" t="s">
        <v>1143</v>
      </c>
      <c r="EQ2" s="84" t="s">
        <v>1143</v>
      </c>
      <c r="ER2" s="84" t="s">
        <v>1143</v>
      </c>
      <c r="ES2" s="84" t="s">
        <v>1143</v>
      </c>
      <c r="ET2" s="84" t="s">
        <v>1143</v>
      </c>
      <c r="EU2" s="84" t="s">
        <v>1143</v>
      </c>
      <c r="EV2" s="84" t="s">
        <v>1143</v>
      </c>
      <c r="EW2" s="84" t="s">
        <v>1143</v>
      </c>
      <c r="EX2" s="84" t="s">
        <v>1143</v>
      </c>
      <c r="EY2" s="84" t="s">
        <v>1143</v>
      </c>
      <c r="EZ2" s="84" t="s">
        <v>1143</v>
      </c>
      <c r="FA2" s="84" t="s">
        <v>1143</v>
      </c>
      <c r="FB2" s="84" t="s">
        <v>1143</v>
      </c>
      <c r="FC2" s="84" t="s">
        <v>1143</v>
      </c>
      <c r="FD2" s="84" t="s">
        <v>1143</v>
      </c>
      <c r="FE2" s="84" t="s">
        <v>1143</v>
      </c>
      <c r="FF2" s="84" t="s">
        <v>1143</v>
      </c>
      <c r="FG2" s="84" t="s">
        <v>1143</v>
      </c>
    </row>
    <row r="3" spans="1:163" ht="130">
      <c r="A3" s="84"/>
      <c r="B3" s="84" t="s">
        <v>1085</v>
      </c>
      <c r="C3" s="84" t="s">
        <v>1085</v>
      </c>
      <c r="D3" s="84" t="s">
        <v>1085</v>
      </c>
      <c r="E3" s="84" t="s">
        <v>1085</v>
      </c>
      <c r="F3" s="84" t="s">
        <v>1085</v>
      </c>
      <c r="G3" s="84" t="s">
        <v>1085</v>
      </c>
      <c r="H3" s="84" t="s">
        <v>1085</v>
      </c>
      <c r="I3" s="84" t="s">
        <v>1085</v>
      </c>
      <c r="J3" s="84" t="s">
        <v>1085</v>
      </c>
      <c r="K3" s="84" t="s">
        <v>1085</v>
      </c>
      <c r="L3" s="84" t="s">
        <v>1085</v>
      </c>
      <c r="M3" s="84" t="s">
        <v>1085</v>
      </c>
      <c r="N3" s="84" t="s">
        <v>1085</v>
      </c>
      <c r="O3" s="84" t="s">
        <v>1086</v>
      </c>
      <c r="P3" s="84" t="s">
        <v>1086</v>
      </c>
      <c r="Q3" s="84" t="s">
        <v>1086</v>
      </c>
      <c r="R3" s="84" t="s">
        <v>1086</v>
      </c>
      <c r="S3" s="84" t="s">
        <v>1086</v>
      </c>
      <c r="T3" s="84" t="s">
        <v>1087</v>
      </c>
      <c r="U3" s="84" t="s">
        <v>1087</v>
      </c>
      <c r="V3" s="84" t="s">
        <v>1087</v>
      </c>
      <c r="W3" s="84" t="s">
        <v>1087</v>
      </c>
      <c r="X3" s="84" t="s">
        <v>1088</v>
      </c>
      <c r="Y3" s="84" t="s">
        <v>1088</v>
      </c>
      <c r="Z3" s="84" t="s">
        <v>1088</v>
      </c>
      <c r="AA3" s="84" t="s">
        <v>1088</v>
      </c>
      <c r="AB3" s="84" t="s">
        <v>1088</v>
      </c>
      <c r="AC3" s="84" t="s">
        <v>1088</v>
      </c>
      <c r="AD3" s="84" t="s">
        <v>1089</v>
      </c>
      <c r="AE3" s="84" t="s">
        <v>1089</v>
      </c>
      <c r="AF3" s="84" t="s">
        <v>1089</v>
      </c>
      <c r="AG3" s="84" t="s">
        <v>1089</v>
      </c>
      <c r="AH3" s="84" t="s">
        <v>1090</v>
      </c>
      <c r="AI3" s="84" t="s">
        <v>1090</v>
      </c>
      <c r="AJ3" s="84" t="s">
        <v>1090</v>
      </c>
      <c r="AK3" s="84" t="s">
        <v>1091</v>
      </c>
      <c r="AL3" s="84" t="s">
        <v>1091</v>
      </c>
      <c r="AM3" s="84" t="s">
        <v>1091</v>
      </c>
      <c r="AN3" s="84" t="s">
        <v>1092</v>
      </c>
      <c r="AO3" s="84" t="s">
        <v>1092</v>
      </c>
      <c r="AP3" s="84" t="s">
        <v>1092</v>
      </c>
      <c r="AQ3" s="84" t="s">
        <v>1092</v>
      </c>
      <c r="AR3" s="84" t="s">
        <v>1093</v>
      </c>
      <c r="AS3" s="84" t="s">
        <v>1094</v>
      </c>
      <c r="AT3" s="84" t="s">
        <v>1095</v>
      </c>
      <c r="AU3" s="84" t="s">
        <v>1096</v>
      </c>
      <c r="AV3" s="84" t="s">
        <v>1097</v>
      </c>
      <c r="AW3" s="84" t="s">
        <v>1098</v>
      </c>
      <c r="AX3" s="84" t="s">
        <v>1099</v>
      </c>
      <c r="AY3" s="84" t="s">
        <v>1100</v>
      </c>
      <c r="AZ3" s="84" t="s">
        <v>1100</v>
      </c>
      <c r="BA3" s="84" t="s">
        <v>1100</v>
      </c>
      <c r="BB3" s="84" t="s">
        <v>1100</v>
      </c>
      <c r="BC3" s="84" t="s">
        <v>1100</v>
      </c>
      <c r="BD3" s="84" t="s">
        <v>1100</v>
      </c>
      <c r="BE3" s="84" t="s">
        <v>1100</v>
      </c>
      <c r="BF3" s="84" t="s">
        <v>1100</v>
      </c>
      <c r="BG3" s="84" t="s">
        <v>1100</v>
      </c>
      <c r="BH3" s="84" t="s">
        <v>1100</v>
      </c>
      <c r="BI3" s="84" t="s">
        <v>1100</v>
      </c>
      <c r="BJ3" s="84" t="s">
        <v>1100</v>
      </c>
      <c r="BK3" s="84" t="s">
        <v>1100</v>
      </c>
      <c r="BL3" s="84" t="s">
        <v>1101</v>
      </c>
      <c r="BM3" s="84" t="s">
        <v>1102</v>
      </c>
      <c r="BN3" s="84" t="s">
        <v>1103</v>
      </c>
      <c r="BO3" s="84" t="s">
        <v>1104</v>
      </c>
      <c r="BP3" s="84" t="s">
        <v>1105</v>
      </c>
      <c r="BQ3" s="84" t="s">
        <v>1121</v>
      </c>
      <c r="BR3" s="84" t="s">
        <v>1121</v>
      </c>
      <c r="BS3" s="84" t="s">
        <v>1121</v>
      </c>
      <c r="BT3" s="84" t="s">
        <v>1121</v>
      </c>
      <c r="BU3" s="84" t="s">
        <v>1121</v>
      </c>
      <c r="BV3" s="84" t="s">
        <v>1121</v>
      </c>
      <c r="BW3" s="84" t="s">
        <v>1121</v>
      </c>
      <c r="BX3" s="84" t="s">
        <v>1121</v>
      </c>
      <c r="BY3" s="84" t="s">
        <v>1121</v>
      </c>
      <c r="BZ3" s="84" t="s">
        <v>1121</v>
      </c>
      <c r="CA3" s="84" t="s">
        <v>1121</v>
      </c>
      <c r="CB3" s="84" t="s">
        <v>1121</v>
      </c>
      <c r="CC3" s="84" t="s">
        <v>1121</v>
      </c>
      <c r="CD3" s="84" t="s">
        <v>1121</v>
      </c>
      <c r="CE3" s="84" t="s">
        <v>1121</v>
      </c>
      <c r="CF3" s="84" t="s">
        <v>1121</v>
      </c>
      <c r="CG3" s="84" t="s">
        <v>1121</v>
      </c>
      <c r="CH3" s="84" t="s">
        <v>1121</v>
      </c>
      <c r="CI3" s="84" t="s">
        <v>1121</v>
      </c>
      <c r="CJ3" s="84" t="s">
        <v>1121</v>
      </c>
      <c r="CK3" s="84" t="s">
        <v>1121</v>
      </c>
      <c r="CL3" s="84" t="s">
        <v>1121</v>
      </c>
      <c r="CM3" s="84" t="s">
        <v>1121</v>
      </c>
      <c r="CN3" s="84" t="s">
        <v>1121</v>
      </c>
      <c r="CO3" s="84" t="s">
        <v>1121</v>
      </c>
      <c r="CP3" s="84" t="s">
        <v>1121</v>
      </c>
      <c r="CQ3" s="84" t="s">
        <v>1121</v>
      </c>
      <c r="CR3" s="84" t="s">
        <v>1121</v>
      </c>
      <c r="CS3" s="84" t="s">
        <v>1121</v>
      </c>
      <c r="CT3" s="84" t="s">
        <v>1121</v>
      </c>
      <c r="CU3" s="84" t="s">
        <v>1121</v>
      </c>
      <c r="CV3" s="84" t="s">
        <v>1121</v>
      </c>
      <c r="CW3" s="84" t="s">
        <v>1121</v>
      </c>
      <c r="CX3" s="84" t="s">
        <v>1121</v>
      </c>
      <c r="CY3" s="84" t="s">
        <v>1121</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1144</v>
      </c>
      <c r="DP3" s="84" t="s">
        <v>1144</v>
      </c>
      <c r="DQ3" s="84" t="s">
        <v>1144</v>
      </c>
      <c r="DR3" s="84" t="s">
        <v>1144</v>
      </c>
      <c r="DS3" s="84" t="s">
        <v>1144</v>
      </c>
      <c r="DT3" s="84" t="s">
        <v>1145</v>
      </c>
      <c r="DU3" s="84" t="s">
        <v>1145</v>
      </c>
      <c r="DV3" s="85" t="s">
        <v>1145</v>
      </c>
      <c r="DW3" s="85" t="s">
        <v>1145</v>
      </c>
      <c r="DX3" s="85" t="s">
        <v>1145</v>
      </c>
      <c r="DY3" s="85" t="s">
        <v>1145</v>
      </c>
      <c r="DZ3" s="85" t="s">
        <v>1145</v>
      </c>
      <c r="EA3" s="85" t="s">
        <v>1145</v>
      </c>
      <c r="EB3" s="85" t="s">
        <v>1145</v>
      </c>
      <c r="EC3" s="85" t="s">
        <v>1145</v>
      </c>
      <c r="ED3" s="85" t="s">
        <v>1145</v>
      </c>
      <c r="EE3" s="85" t="s">
        <v>1145</v>
      </c>
      <c r="EF3" s="85" t="s">
        <v>1145</v>
      </c>
      <c r="EG3" s="85" t="s">
        <v>1145</v>
      </c>
      <c r="EH3" s="85" t="s">
        <v>1145</v>
      </c>
      <c r="EI3" s="85" t="s">
        <v>1145</v>
      </c>
      <c r="EJ3" s="85" t="s">
        <v>1145</v>
      </c>
      <c r="EK3" s="85" t="s">
        <v>1145</v>
      </c>
      <c r="EL3" s="85" t="s">
        <v>1145</v>
      </c>
      <c r="EM3" s="85" t="s">
        <v>1145</v>
      </c>
      <c r="EN3" s="85" t="s">
        <v>1145</v>
      </c>
      <c r="EO3" s="85" t="s">
        <v>1145</v>
      </c>
      <c r="EP3" s="85" t="s">
        <v>1145</v>
      </c>
      <c r="EQ3" s="85" t="s">
        <v>1145</v>
      </c>
      <c r="ER3" s="85" t="s">
        <v>1145</v>
      </c>
      <c r="ES3" s="85" t="s">
        <v>1145</v>
      </c>
      <c r="ET3" s="85" t="s">
        <v>1145</v>
      </c>
      <c r="EU3" s="85" t="s">
        <v>1145</v>
      </c>
      <c r="EV3" s="85" t="s">
        <v>1145</v>
      </c>
      <c r="EW3" s="85" t="s">
        <v>1145</v>
      </c>
      <c r="EX3" s="85" t="s">
        <v>1145</v>
      </c>
      <c r="EY3" s="85" t="s">
        <v>1145</v>
      </c>
      <c r="EZ3" s="85" t="s">
        <v>1145</v>
      </c>
      <c r="FA3" s="85" t="s">
        <v>1145</v>
      </c>
      <c r="FB3" s="85" t="s">
        <v>1145</v>
      </c>
      <c r="FC3" s="85" t="s">
        <v>1145</v>
      </c>
      <c r="FD3" s="85" t="s">
        <v>1145</v>
      </c>
      <c r="FE3" s="85" t="s">
        <v>1145</v>
      </c>
      <c r="FF3" s="85" t="s">
        <v>1145</v>
      </c>
      <c r="FG3" s="85" t="s">
        <v>1145</v>
      </c>
    </row>
    <row r="4" spans="1:163" ht="81.650000000000006"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1075</v>
      </c>
      <c r="V4" s="84" t="s">
        <v>167</v>
      </c>
      <c r="W4" s="84" t="s">
        <v>161</v>
      </c>
      <c r="X4" s="84" t="s">
        <v>75</v>
      </c>
      <c r="Y4" s="84" t="s">
        <v>70</v>
      </c>
      <c r="Z4" s="84" t="s">
        <v>76</v>
      </c>
      <c r="AA4" s="84" t="s">
        <v>63</v>
      </c>
      <c r="AB4" s="84" t="s">
        <v>167</v>
      </c>
      <c r="AC4" s="84" t="s">
        <v>161</v>
      </c>
      <c r="AD4" s="84" t="s">
        <v>1076</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1077</v>
      </c>
      <c r="AU4" s="84" t="s">
        <v>1078</v>
      </c>
      <c r="AV4" s="84" t="s">
        <v>1078</v>
      </c>
      <c r="AW4" s="84" t="s">
        <v>1078</v>
      </c>
      <c r="AX4" s="84" t="s">
        <v>1077</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1079</v>
      </c>
      <c r="BM4" s="84" t="s">
        <v>1079</v>
      </c>
      <c r="BN4" s="84" t="s">
        <v>1080</v>
      </c>
      <c r="BO4" s="84" t="s">
        <v>1081</v>
      </c>
      <c r="BP4" s="84" t="s">
        <v>1082</v>
      </c>
      <c r="BQ4" s="84" t="s">
        <v>1114</v>
      </c>
      <c r="BR4" s="84" t="s">
        <v>1115</v>
      </c>
      <c r="BS4" s="84" t="s">
        <v>1116</v>
      </c>
      <c r="BT4" s="84" t="s">
        <v>1117</v>
      </c>
      <c r="BU4" s="84" t="s">
        <v>1122</v>
      </c>
      <c r="BV4" s="84" t="s">
        <v>1122</v>
      </c>
      <c r="BW4" s="84" t="s">
        <v>1120</v>
      </c>
      <c r="BX4" s="84" t="s">
        <v>175</v>
      </c>
      <c r="BY4" s="84" t="s">
        <v>176</v>
      </c>
      <c r="BZ4" s="84" t="s">
        <v>177</v>
      </c>
      <c r="CA4" s="84" t="s">
        <v>178</v>
      </c>
      <c r="CB4" s="84" t="s">
        <v>1122</v>
      </c>
      <c r="CC4" s="84" t="s">
        <v>1122</v>
      </c>
      <c r="CD4" s="84" t="s">
        <v>179</v>
      </c>
      <c r="CE4" s="84" t="s">
        <v>180</v>
      </c>
      <c r="CF4" s="84" t="s">
        <v>181</v>
      </c>
      <c r="CG4" s="84" t="s">
        <v>182</v>
      </c>
      <c r="CH4" s="84" t="s">
        <v>183</v>
      </c>
      <c r="CI4" s="84" t="s">
        <v>1122</v>
      </c>
      <c r="CJ4" s="84" t="s">
        <v>1122</v>
      </c>
      <c r="CK4" s="84" t="s">
        <v>184</v>
      </c>
      <c r="CL4" s="84" t="s">
        <v>185</v>
      </c>
      <c r="CM4" s="84" t="s">
        <v>186</v>
      </c>
      <c r="CN4" s="84" t="s">
        <v>187</v>
      </c>
      <c r="CO4" s="84" t="s">
        <v>188</v>
      </c>
      <c r="CP4" s="84" t="s">
        <v>1122</v>
      </c>
      <c r="CQ4" s="84" t="s">
        <v>1122</v>
      </c>
      <c r="CR4" s="84" t="s">
        <v>189</v>
      </c>
      <c r="CS4" s="84" t="s">
        <v>190</v>
      </c>
      <c r="CT4" s="84" t="s">
        <v>191</v>
      </c>
      <c r="CU4" s="84" t="s">
        <v>192</v>
      </c>
      <c r="CV4" s="84" t="s">
        <v>193</v>
      </c>
      <c r="CW4" s="84" t="s">
        <v>1122</v>
      </c>
      <c r="CX4" s="84" t="s">
        <v>1122</v>
      </c>
      <c r="CY4" s="84" t="s">
        <v>194</v>
      </c>
      <c r="CZ4" s="91" t="s">
        <v>1124</v>
      </c>
      <c r="DA4" s="92" t="s">
        <v>195</v>
      </c>
      <c r="DB4" s="92" t="s">
        <v>196</v>
      </c>
      <c r="DC4" s="91" t="s">
        <v>1126</v>
      </c>
      <c r="DD4" s="92" t="s">
        <v>197</v>
      </c>
      <c r="DE4" s="92" t="s">
        <v>198</v>
      </c>
      <c r="DF4" s="91" t="s">
        <v>1128</v>
      </c>
      <c r="DG4" s="92" t="s">
        <v>199</v>
      </c>
      <c r="DH4" s="92" t="s">
        <v>200</v>
      </c>
      <c r="DI4" s="91" t="s">
        <v>1130</v>
      </c>
      <c r="DJ4" s="92" t="s">
        <v>201</v>
      </c>
      <c r="DK4" s="92" t="s">
        <v>202</v>
      </c>
      <c r="DL4" s="91" t="s">
        <v>1132</v>
      </c>
      <c r="DM4" s="92" t="s">
        <v>203</v>
      </c>
      <c r="DN4" s="92" t="s">
        <v>204</v>
      </c>
      <c r="DO4" s="84" t="s">
        <v>1123</v>
      </c>
      <c r="DP4" s="84" t="s">
        <v>1125</v>
      </c>
      <c r="DQ4" s="84" t="s">
        <v>1127</v>
      </c>
      <c r="DR4" s="84" t="s">
        <v>1129</v>
      </c>
      <c r="DS4" s="84" t="s">
        <v>1131</v>
      </c>
      <c r="DT4" s="84" t="s">
        <v>209</v>
      </c>
      <c r="DU4" s="84" t="s">
        <v>1133</v>
      </c>
      <c r="DV4" s="85" t="s">
        <v>205</v>
      </c>
      <c r="DW4" s="85" t="s">
        <v>1134</v>
      </c>
      <c r="DX4" s="85" t="s">
        <v>206</v>
      </c>
      <c r="DY4" s="85" t="s">
        <v>1135</v>
      </c>
      <c r="DZ4" s="85" t="s">
        <v>207</v>
      </c>
      <c r="EA4" s="85" t="s">
        <v>1136</v>
      </c>
      <c r="EB4" s="85" t="s">
        <v>210</v>
      </c>
      <c r="EC4" s="85" t="s">
        <v>1137</v>
      </c>
      <c r="ED4" s="85" t="s">
        <v>211</v>
      </c>
      <c r="EE4" s="85" t="s">
        <v>1138</v>
      </c>
      <c r="EF4" s="85" t="s">
        <v>212</v>
      </c>
      <c r="EG4" s="85" t="s">
        <v>213</v>
      </c>
      <c r="EH4" s="85" t="s">
        <v>1139</v>
      </c>
      <c r="EI4" s="85" t="s">
        <v>214</v>
      </c>
      <c r="EJ4" s="85" t="s">
        <v>1140</v>
      </c>
      <c r="EK4" s="85" t="s">
        <v>215</v>
      </c>
      <c r="EL4" s="85" t="s">
        <v>208</v>
      </c>
      <c r="EM4" s="85" t="s">
        <v>216</v>
      </c>
      <c r="EN4" s="85" t="s">
        <v>209</v>
      </c>
      <c r="EO4" s="85" t="s">
        <v>1133</v>
      </c>
      <c r="EP4" s="85" t="s">
        <v>205</v>
      </c>
      <c r="EQ4" s="85" t="s">
        <v>1134</v>
      </c>
      <c r="ER4" s="85" t="s">
        <v>206</v>
      </c>
      <c r="ES4" s="85" t="s">
        <v>1135</v>
      </c>
      <c r="ET4" s="85" t="s">
        <v>207</v>
      </c>
      <c r="EU4" s="85" t="s">
        <v>1136</v>
      </c>
      <c r="EV4" s="85" t="s">
        <v>210</v>
      </c>
      <c r="EW4" s="85" t="s">
        <v>1137</v>
      </c>
      <c r="EX4" s="85" t="s">
        <v>211</v>
      </c>
      <c r="EY4" s="85" t="s">
        <v>1138</v>
      </c>
      <c r="EZ4" s="85" t="s">
        <v>212</v>
      </c>
      <c r="FA4" s="85" t="s">
        <v>213</v>
      </c>
      <c r="FB4" s="85" t="s">
        <v>1139</v>
      </c>
      <c r="FC4" s="85" t="s">
        <v>214</v>
      </c>
      <c r="FD4" s="85" t="s">
        <v>1140</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1118</v>
      </c>
      <c r="BV5" s="86" t="s">
        <v>1119</v>
      </c>
      <c r="BW5" s="86"/>
      <c r="BX5" s="85"/>
      <c r="BY5" s="85"/>
      <c r="BZ5" s="85"/>
      <c r="CA5" s="85"/>
      <c r="CB5" s="85" t="s">
        <v>1106</v>
      </c>
      <c r="CC5" s="85" t="s">
        <v>1107</v>
      </c>
      <c r="CD5" s="85"/>
      <c r="CE5" s="85"/>
      <c r="CF5" s="85"/>
      <c r="CG5" s="85"/>
      <c r="CH5" s="85"/>
      <c r="CI5" s="85" t="s">
        <v>1108</v>
      </c>
      <c r="CJ5" s="85" t="s">
        <v>1109</v>
      </c>
      <c r="CK5" s="85"/>
      <c r="CL5" s="85"/>
      <c r="CM5" s="85"/>
      <c r="CN5" s="85"/>
      <c r="CO5" s="85"/>
      <c r="CP5" s="85" t="s">
        <v>1110</v>
      </c>
      <c r="CQ5" s="85" t="s">
        <v>1111</v>
      </c>
      <c r="CR5" s="85"/>
      <c r="CS5" s="85"/>
      <c r="CT5" s="85"/>
      <c r="CU5" s="85"/>
      <c r="CV5" s="85"/>
      <c r="CW5" s="85" t="s">
        <v>1112</v>
      </c>
      <c r="CX5" s="85" t="s">
        <v>1113</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5"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
      </c>
      <c r="B8" s="94" t="str">
        <f>搬出確認シート!$E$7&amp;""</f>
        <v/>
      </c>
      <c r="C8" s="94" t="str">
        <f>搬出確認シート!$E$8&amp;""</f>
        <v/>
      </c>
      <c r="D8" s="94" t="str">
        <f>搬出確認シート!$E$9&amp;""</f>
        <v/>
      </c>
      <c r="E8" s="94" t="str">
        <f>搬出確認シート!$E$10&amp;""</f>
        <v/>
      </c>
      <c r="F8" s="94" t="str">
        <f>搬出確認シート!$E$11&amp;""</f>
        <v/>
      </c>
      <c r="G8" s="94" t="str">
        <f>搬出確認シート!$E$12&amp;""</f>
        <v/>
      </c>
      <c r="H8" s="94" t="str">
        <f>搬出確認シート!$E$13&amp;""</f>
        <v/>
      </c>
      <c r="I8" s="94" t="str">
        <f>搬出確認シート!$E$14&amp;""</f>
        <v/>
      </c>
      <c r="J8" s="94" t="str">
        <f>搬出確認シート!$E$15&amp;""</f>
        <v/>
      </c>
      <c r="K8" s="94" t="str">
        <f>搬出確認シート!$E$16&amp;""</f>
        <v/>
      </c>
      <c r="L8" s="94" t="str">
        <f>搬出確認シート!$E$17&amp;""</f>
        <v/>
      </c>
      <c r="M8" s="94" t="str">
        <f>搬出確認シート!$E$18&amp;""</f>
        <v/>
      </c>
      <c r="N8" s="94" t="str">
        <f>搬出確認シート!$F$19&amp;""</f>
        <v/>
      </c>
      <c r="O8" s="94" t="str">
        <f>搬出確認シート!$E$20&amp;""</f>
        <v/>
      </c>
      <c r="P8" s="94" t="str">
        <f>搬出確認シート!$E$21&amp;""</f>
        <v/>
      </c>
      <c r="Q8" s="94" t="str">
        <f>搬出確認シート!$E$22&amp;""</f>
        <v/>
      </c>
      <c r="R8" s="94" t="str">
        <f>搬出確認シート!$E$23&amp;""</f>
        <v/>
      </c>
      <c r="S8" s="94" t="str">
        <f>搬出確認シート!$F$24&amp;""</f>
        <v/>
      </c>
      <c r="T8" s="94" t="str">
        <f>搬出確認シート!$E$25&amp;""</f>
        <v/>
      </c>
      <c r="U8" s="94" t="str">
        <f>搬出確認シート!$E$26&amp;""</f>
        <v/>
      </c>
      <c r="V8" s="94" t="str">
        <f>搬出確認シート!$E$27&amp;""</f>
        <v/>
      </c>
      <c r="W8" s="94" t="str">
        <f>搬出確認シート!$F$28&amp;""</f>
        <v/>
      </c>
      <c r="X8" s="94" t="str">
        <f>搬出確認シート!$E$29&amp;""</f>
        <v/>
      </c>
      <c r="Y8" s="94" t="str">
        <f>搬出確認シート!$E$30&amp;""</f>
        <v/>
      </c>
      <c r="Z8" s="94" t="str">
        <f>搬出確認シート!$E$31&amp;""</f>
        <v/>
      </c>
      <c r="AA8" s="94" t="str">
        <f>搬出確認シート!$E$32&amp;""</f>
        <v/>
      </c>
      <c r="AB8" s="94" t="str">
        <f>搬出確認シート!$E$33&amp;""</f>
        <v/>
      </c>
      <c r="AC8" s="94" t="str">
        <f>搬出確認シート!$F$34&amp;""</f>
        <v/>
      </c>
      <c r="AD8" s="94" t="str">
        <f>搬出確認シート!$E$35&amp;""</f>
        <v/>
      </c>
      <c r="AE8" s="94" t="str">
        <f>搬出確認シート!$E$36&amp;""</f>
        <v/>
      </c>
      <c r="AF8" s="94" t="str">
        <f>搬出確認シート!$E$37&amp;""</f>
        <v/>
      </c>
      <c r="AG8" s="94" t="str">
        <f>搬出確認シート!$F$38&amp;""</f>
        <v/>
      </c>
      <c r="AH8" s="94" t="str">
        <f>搬出確認シート!$E$39&amp;""</f>
        <v/>
      </c>
      <c r="AI8" s="94" t="str">
        <f>搬出確認シート!$E$40&amp;""</f>
        <v/>
      </c>
      <c r="AJ8" s="94" t="str">
        <f>搬出確認シート!$F$41&amp;""</f>
        <v/>
      </c>
      <c r="AK8" s="94" t="str">
        <f>搬出確認シート!$E$42&amp;""</f>
        <v/>
      </c>
      <c r="AL8" s="94" t="str">
        <f>搬出確認シート!$E$43&amp;""</f>
        <v/>
      </c>
      <c r="AM8" s="94" t="str">
        <f>搬出確認シート!$F$44&amp;""</f>
        <v/>
      </c>
      <c r="AN8" s="94" t="str">
        <f>搬出確認シート!$E$45&amp;""</f>
        <v/>
      </c>
      <c r="AO8" s="94" t="str">
        <f>搬出確認シート!$E$46&amp;""</f>
        <v/>
      </c>
      <c r="AP8" s="94" t="str">
        <f>搬出確認シート!$E$47&amp;""</f>
        <v/>
      </c>
      <c r="AQ8" s="94" t="str">
        <f>搬出確認シート!$F$48&amp;""</f>
        <v/>
      </c>
      <c r="AR8" s="94" t="str">
        <f>搬出確認シート!$E$49&amp;""</f>
        <v/>
      </c>
      <c r="AS8" s="94" t="str">
        <f>搬出確認シート!$E$50&amp;""</f>
        <v/>
      </c>
      <c r="AT8" s="94" t="str">
        <f>搬出確認シート!$E$51&amp;""</f>
        <v/>
      </c>
      <c r="AU8" s="94" t="str">
        <f>搬出確認シート!$E$52&amp;""</f>
        <v/>
      </c>
      <c r="AV8" s="94" t="str">
        <f>搬出確認シート!$E$53&amp;""</f>
        <v/>
      </c>
      <c r="AW8" s="94" t="str">
        <f>搬出確認シート!$E$54&amp;""</f>
        <v/>
      </c>
      <c r="AX8" s="94" t="str">
        <f>搬出確認シート!$E$55&amp;""</f>
        <v/>
      </c>
      <c r="AY8" s="94" t="str">
        <f>搬出確認シート!$E$56&amp;""</f>
        <v/>
      </c>
      <c r="AZ8" s="94" t="str">
        <f>搬出確認シート!$E$57&amp;""</f>
        <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
      </c>
      <c r="BM8" s="94" t="str">
        <f>搬出確認シート!$E$70&amp;""</f>
        <v/>
      </c>
      <c r="BN8" s="94" t="str">
        <f>搬出確認シート!$E$71&amp;""</f>
        <v/>
      </c>
      <c r="BO8" s="94" t="str">
        <f>搬出確認シート!$E$72&amp;""</f>
        <v/>
      </c>
      <c r="BP8" s="94" t="str">
        <f>搬出確認シート!$E$73&amp;""</f>
        <v/>
      </c>
      <c r="BQ8" s="94" t="str">
        <f>搬出確認シート!$E$76&amp;""</f>
        <v/>
      </c>
      <c r="BR8" s="94" t="str">
        <f>搬出確認シート!$E$77&amp;""</f>
        <v/>
      </c>
      <c r="BS8" s="94" t="str">
        <f>搬出確認シート!$E$78&amp;""</f>
        <v/>
      </c>
      <c r="BT8" s="94" t="str">
        <f>搬出確認シート!$E$79&amp;""</f>
        <v/>
      </c>
      <c r="BU8" s="108" t="str">
        <f>IF(搬出確認シート!$E$80&lt;&gt;"", 搬出確認シート!$E$80, "")</f>
        <v/>
      </c>
      <c r="BV8" s="108" t="str">
        <f>IF(搬出確認シート!$H$80&lt;&gt;"", 搬出確認シート!$H$80, "")</f>
        <v/>
      </c>
      <c r="BW8" s="94" t="str">
        <f>搬出確認シート!$E$81&amp;""</f>
        <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
      </c>
      <c r="DA8" s="94" t="str">
        <f>搬出確認シート!$E$108&amp;""</f>
        <v/>
      </c>
      <c r="DB8" s="94" t="str">
        <f>搬出確認シート!$E$109&amp;""</f>
        <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
      </c>
      <c r="DP8" s="94" t="str">
        <f>搬出確認シート!$E$124&amp;""</f>
        <v/>
      </c>
      <c r="DQ8" s="94" t="str">
        <f>搬出確認シート!$E$125&amp;""</f>
        <v/>
      </c>
      <c r="DR8" s="94" t="str">
        <f>搬出確認シート!$E$126&amp;""</f>
        <v/>
      </c>
      <c r="DS8" s="94" t="str">
        <f>搬出確認シート!$E$127&amp;""</f>
        <v/>
      </c>
      <c r="DT8" s="94" t="str">
        <f>搬出確認シート!$E$129&amp;""</f>
        <v/>
      </c>
      <c r="DU8" s="94" t="str">
        <f>搬出確認シート!$E$130&amp;""</f>
        <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
      </c>
      <c r="EO8" s="94" t="str">
        <f>搬出確認シート!$E$151&amp;""</f>
        <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1069</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1479</v>
      </c>
      <c r="F2" t="s">
        <v>1480</v>
      </c>
      <c r="G2" t="s">
        <v>1481</v>
      </c>
      <c r="H2" t="s">
        <v>1482</v>
      </c>
      <c r="I2" t="s">
        <v>1483</v>
      </c>
      <c r="J2" t="s">
        <v>1484</v>
      </c>
      <c r="K2" t="s">
        <v>1485</v>
      </c>
      <c r="L2" t="s">
        <v>1485</v>
      </c>
      <c r="M2" t="s">
        <v>1485</v>
      </c>
      <c r="N2" t="s">
        <v>1486</v>
      </c>
      <c r="O2" t="s">
        <v>1486</v>
      </c>
      <c r="P2" t="s">
        <v>1486</v>
      </c>
      <c r="Q2" t="s">
        <v>1487</v>
      </c>
      <c r="R2" t="s">
        <v>1487</v>
      </c>
      <c r="S2" t="s">
        <v>1488</v>
      </c>
      <c r="T2" t="s">
        <v>1489</v>
      </c>
      <c r="U2" t="s">
        <v>1490</v>
      </c>
      <c r="V2" t="s">
        <v>1491</v>
      </c>
      <c r="W2" t="s">
        <v>1492</v>
      </c>
      <c r="X2" t="s">
        <v>1493</v>
      </c>
      <c r="Y2" t="s">
        <v>1494</v>
      </c>
      <c r="Z2" t="s">
        <v>1495</v>
      </c>
      <c r="AA2" t="s">
        <v>1488</v>
      </c>
    </row>
    <row r="3" spans="1:500">
      <c r="A3" t="s">
        <v>217</v>
      </c>
      <c r="B3" t="s">
        <v>217</v>
      </c>
      <c r="C3" t="s">
        <v>217</v>
      </c>
      <c r="D3" t="s">
        <v>217</v>
      </c>
      <c r="E3" t="s">
        <v>1479</v>
      </c>
      <c r="F3" t="s">
        <v>1480</v>
      </c>
      <c r="G3" t="s">
        <v>1481</v>
      </c>
      <c r="H3" t="s">
        <v>1482</v>
      </c>
      <c r="I3" t="s">
        <v>1483</v>
      </c>
      <c r="J3" t="s">
        <v>1484</v>
      </c>
      <c r="K3" t="s">
        <v>1485</v>
      </c>
      <c r="L3" t="s">
        <v>1485</v>
      </c>
      <c r="M3" t="s">
        <v>1485</v>
      </c>
      <c r="N3" t="s">
        <v>1486</v>
      </c>
      <c r="O3" t="s">
        <v>1486</v>
      </c>
      <c r="P3" t="s">
        <v>1486</v>
      </c>
      <c r="Q3" t="s">
        <v>1487</v>
      </c>
      <c r="R3" t="s">
        <v>1487</v>
      </c>
      <c r="S3" t="s">
        <v>1488</v>
      </c>
      <c r="T3" t="s">
        <v>222</v>
      </c>
      <c r="U3" t="s">
        <v>1496</v>
      </c>
      <c r="V3" t="s">
        <v>222</v>
      </c>
      <c r="W3" t="s">
        <v>1496</v>
      </c>
      <c r="X3" t="s">
        <v>1493</v>
      </c>
      <c r="Y3" t="s">
        <v>1494</v>
      </c>
      <c r="Z3" t="s">
        <v>1495</v>
      </c>
      <c r="AA3" t="s">
        <v>1488</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1497</v>
      </c>
      <c r="O4" s="30" t="s">
        <v>233</v>
      </c>
      <c r="P4" s="30" t="s">
        <v>234</v>
      </c>
      <c r="Q4" s="30" t="s">
        <v>235</v>
      </c>
      <c r="R4" s="30" t="s">
        <v>236</v>
      </c>
      <c r="S4" s="30" t="s">
        <v>237</v>
      </c>
      <c r="T4" s="30" t="s">
        <v>5</v>
      </c>
      <c r="U4" s="30" t="s">
        <v>236</v>
      </c>
      <c r="V4" s="30" t="s">
        <v>5</v>
      </c>
      <c r="W4" s="30" t="s">
        <v>236</v>
      </c>
      <c r="X4" s="30" t="s">
        <v>236</v>
      </c>
      <c r="Y4" s="30" t="s">
        <v>1498</v>
      </c>
      <c r="Z4" s="30" t="s">
        <v>1498</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262</v>
      </c>
      <c r="C8" t="s">
        <v>19</v>
      </c>
      <c r="D8" t="s">
        <v>263</v>
      </c>
      <c r="E8" t="s">
        <v>264</v>
      </c>
      <c r="F8" t="s">
        <v>265</v>
      </c>
      <c r="G8" t="s">
        <v>265</v>
      </c>
      <c r="H8" t="s">
        <v>264</v>
      </c>
      <c r="I8" t="s">
        <v>264</v>
      </c>
      <c r="J8" t="s">
        <v>258</v>
      </c>
      <c r="K8" t="s">
        <v>258</v>
      </c>
      <c r="L8" t="s">
        <v>260</v>
      </c>
      <c r="M8" t="s">
        <v>258</v>
      </c>
      <c r="N8" t="s">
        <v>264</v>
      </c>
      <c r="O8" t="s">
        <v>266</v>
      </c>
      <c r="P8" t="s">
        <v>264</v>
      </c>
      <c r="Q8" t="s">
        <v>251</v>
      </c>
      <c r="R8" t="s">
        <v>251</v>
      </c>
      <c r="S8" t="s">
        <v>258</v>
      </c>
      <c r="T8" t="s">
        <v>264</v>
      </c>
      <c r="U8" t="s">
        <v>264</v>
      </c>
      <c r="V8" t="s">
        <v>264</v>
      </c>
      <c r="W8" t="s">
        <v>264</v>
      </c>
      <c r="X8" t="s">
        <v>264</v>
      </c>
      <c r="Y8" t="s">
        <v>264</v>
      </c>
      <c r="Z8" t="s">
        <v>264</v>
      </c>
      <c r="AA8" t="s">
        <v>264</v>
      </c>
    </row>
    <row r="9" spans="1:500">
      <c r="A9" t="s">
        <v>267</v>
      </c>
      <c r="B9" t="s">
        <v>166</v>
      </c>
      <c r="C9" t="s">
        <v>268</v>
      </c>
      <c r="D9" t="s">
        <v>269</v>
      </c>
      <c r="E9" t="s">
        <v>270</v>
      </c>
      <c r="F9" t="s">
        <v>271</v>
      </c>
      <c r="G9" t="s">
        <v>271</v>
      </c>
      <c r="H9" t="s">
        <v>270</v>
      </c>
      <c r="I9" t="s">
        <v>270</v>
      </c>
      <c r="J9" t="s">
        <v>264</v>
      </c>
      <c r="K9" t="s">
        <v>264</v>
      </c>
      <c r="L9" t="s">
        <v>266</v>
      </c>
      <c r="M9" t="s">
        <v>264</v>
      </c>
      <c r="N9" t="s">
        <v>270</v>
      </c>
      <c r="O9" t="s">
        <v>272</v>
      </c>
      <c r="P9" t="s">
        <v>270</v>
      </c>
      <c r="Q9" t="s">
        <v>258</v>
      </c>
      <c r="R9" t="s">
        <v>258</v>
      </c>
      <c r="S9" t="s">
        <v>264</v>
      </c>
      <c r="T9" t="s">
        <v>270</v>
      </c>
      <c r="U9" t="s">
        <v>270</v>
      </c>
      <c r="V9" t="s">
        <v>270</v>
      </c>
      <c r="W9" t="s">
        <v>270</v>
      </c>
      <c r="X9" t="s">
        <v>270</v>
      </c>
      <c r="Y9" t="s">
        <v>270</v>
      </c>
      <c r="Z9" t="s">
        <v>270</v>
      </c>
      <c r="AA9" t="s">
        <v>270</v>
      </c>
    </row>
    <row r="10" spans="1:500">
      <c r="A10" t="s">
        <v>273</v>
      </c>
      <c r="B10" t="s">
        <v>152</v>
      </c>
      <c r="C10" t="s">
        <v>274</v>
      </c>
      <c r="D10" t="s">
        <v>275</v>
      </c>
      <c r="E10" t="s">
        <v>276</v>
      </c>
      <c r="F10" t="s">
        <v>277</v>
      </c>
      <c r="G10" t="s">
        <v>277</v>
      </c>
      <c r="H10" t="s">
        <v>276</v>
      </c>
      <c r="I10" t="s">
        <v>276</v>
      </c>
      <c r="J10" t="s">
        <v>270</v>
      </c>
      <c r="K10" t="s">
        <v>270</v>
      </c>
      <c r="L10" t="s">
        <v>272</v>
      </c>
      <c r="M10" t="s">
        <v>270</v>
      </c>
      <c r="N10" t="s">
        <v>276</v>
      </c>
      <c r="O10" t="s">
        <v>12</v>
      </c>
      <c r="P10" t="s">
        <v>276</v>
      </c>
      <c r="Q10" t="s">
        <v>264</v>
      </c>
      <c r="R10" t="s">
        <v>264</v>
      </c>
      <c r="S10" t="s">
        <v>270</v>
      </c>
      <c r="T10" t="s">
        <v>276</v>
      </c>
      <c r="U10" t="s">
        <v>276</v>
      </c>
      <c r="V10" t="s">
        <v>276</v>
      </c>
      <c r="W10" t="s">
        <v>276</v>
      </c>
      <c r="X10" t="s">
        <v>276</v>
      </c>
      <c r="Y10" t="s">
        <v>276</v>
      </c>
      <c r="Z10" t="s">
        <v>276</v>
      </c>
      <c r="AA10" t="s">
        <v>276</v>
      </c>
    </row>
    <row r="11" spans="1:500">
      <c r="A11" t="s">
        <v>278</v>
      </c>
      <c r="B11" t="s">
        <v>153</v>
      </c>
      <c r="C11" t="s">
        <v>279</v>
      </c>
      <c r="D11" t="s">
        <v>280</v>
      </c>
      <c r="E11" t="s">
        <v>281</v>
      </c>
      <c r="F11" t="s">
        <v>282</v>
      </c>
      <c r="G11" t="s">
        <v>282</v>
      </c>
      <c r="H11" t="s">
        <v>281</v>
      </c>
      <c r="I11" t="s">
        <v>281</v>
      </c>
      <c r="J11" t="s">
        <v>276</v>
      </c>
      <c r="K11" t="s">
        <v>276</v>
      </c>
      <c r="L11" t="s">
        <v>12</v>
      </c>
      <c r="M11" t="s">
        <v>276</v>
      </c>
      <c r="N11" t="s">
        <v>281</v>
      </c>
      <c r="O11" t="s">
        <v>283</v>
      </c>
      <c r="P11" t="s">
        <v>281</v>
      </c>
      <c r="Q11" t="s">
        <v>270</v>
      </c>
      <c r="R11" t="s">
        <v>270</v>
      </c>
      <c r="S11" t="s">
        <v>276</v>
      </c>
      <c r="T11" t="s">
        <v>281</v>
      </c>
      <c r="U11" t="s">
        <v>281</v>
      </c>
      <c r="V11" t="s">
        <v>281</v>
      </c>
      <c r="W11" t="s">
        <v>281</v>
      </c>
      <c r="X11" t="s">
        <v>281</v>
      </c>
      <c r="Y11" t="s">
        <v>281</v>
      </c>
      <c r="Z11" t="s">
        <v>281</v>
      </c>
      <c r="AA11" t="s">
        <v>281</v>
      </c>
    </row>
    <row r="12" spans="1:500">
      <c r="A12" t="s">
        <v>284</v>
      </c>
      <c r="B12" t="s">
        <v>154</v>
      </c>
      <c r="C12" t="s">
        <v>285</v>
      </c>
      <c r="D12" t="s">
        <v>286</v>
      </c>
      <c r="E12" t="s">
        <v>287</v>
      </c>
      <c r="F12" t="s">
        <v>288</v>
      </c>
      <c r="G12" t="s">
        <v>288</v>
      </c>
      <c r="H12" t="s">
        <v>287</v>
      </c>
      <c r="I12" t="s">
        <v>287</v>
      </c>
      <c r="J12" t="s">
        <v>281</v>
      </c>
      <c r="K12" t="s">
        <v>281</v>
      </c>
      <c r="L12" t="s">
        <v>283</v>
      </c>
      <c r="M12" t="s">
        <v>281</v>
      </c>
      <c r="N12" t="s">
        <v>287</v>
      </c>
      <c r="O12" t="s">
        <v>289</v>
      </c>
      <c r="P12" t="s">
        <v>287</v>
      </c>
      <c r="Q12" t="s">
        <v>276</v>
      </c>
      <c r="R12" t="s">
        <v>276</v>
      </c>
      <c r="S12" t="s">
        <v>281</v>
      </c>
      <c r="T12" t="s">
        <v>287</v>
      </c>
      <c r="U12" t="s">
        <v>287</v>
      </c>
      <c r="V12" t="s">
        <v>287</v>
      </c>
      <c r="W12" t="s">
        <v>287</v>
      </c>
      <c r="X12" t="s">
        <v>287</v>
      </c>
      <c r="Y12" t="s">
        <v>287</v>
      </c>
      <c r="Z12" t="s">
        <v>287</v>
      </c>
      <c r="AA12" t="s">
        <v>287</v>
      </c>
    </row>
    <row r="13" spans="1:500">
      <c r="A13" t="s">
        <v>290</v>
      </c>
      <c r="B13" t="s">
        <v>155</v>
      </c>
      <c r="C13" t="s">
        <v>291</v>
      </c>
      <c r="D13" t="s">
        <v>292</v>
      </c>
      <c r="E13" t="s">
        <v>293</v>
      </c>
      <c r="F13" t="s">
        <v>294</v>
      </c>
      <c r="G13" t="s">
        <v>294</v>
      </c>
      <c r="H13" t="s">
        <v>293</v>
      </c>
      <c r="I13" t="s">
        <v>293</v>
      </c>
      <c r="J13" t="s">
        <v>287</v>
      </c>
      <c r="K13" t="s">
        <v>287</v>
      </c>
      <c r="L13" t="s">
        <v>289</v>
      </c>
      <c r="M13" t="s">
        <v>287</v>
      </c>
      <c r="N13" t="s">
        <v>293</v>
      </c>
      <c r="O13" t="s">
        <v>8</v>
      </c>
      <c r="P13" t="s">
        <v>293</v>
      </c>
      <c r="Q13" t="s">
        <v>281</v>
      </c>
      <c r="R13" t="s">
        <v>281</v>
      </c>
      <c r="S13" t="s">
        <v>287</v>
      </c>
      <c r="T13" t="s">
        <v>293</v>
      </c>
      <c r="U13" t="s">
        <v>293</v>
      </c>
      <c r="V13" t="s">
        <v>293</v>
      </c>
      <c r="W13" t="s">
        <v>293</v>
      </c>
      <c r="X13" t="s">
        <v>293</v>
      </c>
      <c r="Y13" t="s">
        <v>293</v>
      </c>
      <c r="Z13" t="s">
        <v>293</v>
      </c>
      <c r="AA13" t="s">
        <v>293</v>
      </c>
    </row>
    <row r="14" spans="1:500">
      <c r="A14" t="s">
        <v>295</v>
      </c>
      <c r="B14" t="s">
        <v>156</v>
      </c>
      <c r="C14" t="s">
        <v>296</v>
      </c>
      <c r="D14" t="s">
        <v>297</v>
      </c>
      <c r="E14" t="s">
        <v>298</v>
      </c>
      <c r="F14" t="s">
        <v>299</v>
      </c>
      <c r="G14" t="s">
        <v>299</v>
      </c>
      <c r="H14" t="s">
        <v>298</v>
      </c>
      <c r="I14" t="s">
        <v>298</v>
      </c>
      <c r="J14" t="s">
        <v>293</v>
      </c>
      <c r="K14" t="s">
        <v>293</v>
      </c>
      <c r="L14" t="s">
        <v>8</v>
      </c>
      <c r="M14" t="s">
        <v>293</v>
      </c>
      <c r="N14" t="s">
        <v>298</v>
      </c>
      <c r="P14" t="s">
        <v>298</v>
      </c>
      <c r="Q14" t="s">
        <v>287</v>
      </c>
      <c r="R14" t="s">
        <v>287</v>
      </c>
      <c r="S14" t="s">
        <v>293</v>
      </c>
      <c r="T14" t="s">
        <v>298</v>
      </c>
      <c r="U14" t="s">
        <v>298</v>
      </c>
      <c r="V14" t="s">
        <v>298</v>
      </c>
      <c r="W14" t="s">
        <v>298</v>
      </c>
      <c r="X14" t="s">
        <v>298</v>
      </c>
      <c r="Y14" t="s">
        <v>298</v>
      </c>
      <c r="Z14" t="s">
        <v>298</v>
      </c>
      <c r="AA14" t="s">
        <v>298</v>
      </c>
    </row>
    <row r="15" spans="1:500">
      <c r="A15" t="s">
        <v>300</v>
      </c>
      <c r="B15" t="s">
        <v>301</v>
      </c>
      <c r="C15" t="s">
        <v>302</v>
      </c>
      <c r="D15" t="s">
        <v>303</v>
      </c>
      <c r="E15" t="s">
        <v>304</v>
      </c>
      <c r="F15" t="s">
        <v>305</v>
      </c>
      <c r="G15" t="s">
        <v>305</v>
      </c>
      <c r="H15" t="s">
        <v>304</v>
      </c>
      <c r="I15" t="s">
        <v>304</v>
      </c>
      <c r="J15" t="s">
        <v>298</v>
      </c>
      <c r="K15" t="s">
        <v>298</v>
      </c>
      <c r="L15" t="s">
        <v>306</v>
      </c>
      <c r="M15" t="s">
        <v>298</v>
      </c>
      <c r="N15" t="s">
        <v>304</v>
      </c>
      <c r="P15" t="s">
        <v>304</v>
      </c>
      <c r="Q15" t="s">
        <v>293</v>
      </c>
      <c r="R15" t="s">
        <v>293</v>
      </c>
      <c r="S15" t="s">
        <v>298</v>
      </c>
      <c r="T15" t="s">
        <v>304</v>
      </c>
      <c r="U15" t="s">
        <v>304</v>
      </c>
      <c r="V15" t="s">
        <v>304</v>
      </c>
      <c r="W15" t="s">
        <v>304</v>
      </c>
      <c r="X15" t="s">
        <v>304</v>
      </c>
      <c r="Y15" t="s">
        <v>304</v>
      </c>
      <c r="Z15" t="s">
        <v>304</v>
      </c>
      <c r="AA15" t="s">
        <v>304</v>
      </c>
    </row>
    <row r="16" spans="1:500">
      <c r="A16" t="s">
        <v>307</v>
      </c>
      <c r="B16" t="s">
        <v>157</v>
      </c>
      <c r="C16" t="s">
        <v>308</v>
      </c>
      <c r="D16" t="s">
        <v>309</v>
      </c>
      <c r="E16" t="s">
        <v>9</v>
      </c>
      <c r="F16" t="s">
        <v>310</v>
      </c>
      <c r="G16" t="s">
        <v>310</v>
      </c>
      <c r="H16" t="s">
        <v>9</v>
      </c>
      <c r="I16" t="s">
        <v>9</v>
      </c>
      <c r="J16" t="s">
        <v>304</v>
      </c>
      <c r="K16" t="s">
        <v>304</v>
      </c>
      <c r="L16" t="s">
        <v>305</v>
      </c>
      <c r="M16" t="s">
        <v>304</v>
      </c>
      <c r="N16" t="s">
        <v>9</v>
      </c>
      <c r="P16" t="s">
        <v>9</v>
      </c>
      <c r="Q16" t="s">
        <v>298</v>
      </c>
      <c r="R16" t="s">
        <v>298</v>
      </c>
      <c r="S16" t="s">
        <v>304</v>
      </c>
      <c r="T16" t="s">
        <v>9</v>
      </c>
      <c r="U16" t="s">
        <v>9</v>
      </c>
      <c r="V16" t="s">
        <v>9</v>
      </c>
      <c r="W16" t="s">
        <v>9</v>
      </c>
      <c r="X16" t="s">
        <v>9</v>
      </c>
      <c r="Y16" t="s">
        <v>9</v>
      </c>
      <c r="Z16" t="s">
        <v>9</v>
      </c>
      <c r="AA16" t="s">
        <v>9</v>
      </c>
    </row>
    <row r="17" spans="1:27">
      <c r="A17" t="s">
        <v>311</v>
      </c>
      <c r="B17" t="s">
        <v>312</v>
      </c>
      <c r="C17" t="s">
        <v>313</v>
      </c>
      <c r="D17" t="s">
        <v>314</v>
      </c>
      <c r="F17" t="s">
        <v>315</v>
      </c>
      <c r="G17" t="s">
        <v>315</v>
      </c>
      <c r="I17" t="s">
        <v>242</v>
      </c>
      <c r="J17" t="s">
        <v>9</v>
      </c>
      <c r="K17" t="s">
        <v>9</v>
      </c>
      <c r="L17" t="s">
        <v>310</v>
      </c>
      <c r="M17" t="s">
        <v>9</v>
      </c>
      <c r="N17" t="s">
        <v>245</v>
      </c>
      <c r="P17" t="s">
        <v>245</v>
      </c>
      <c r="Q17" t="s">
        <v>304</v>
      </c>
      <c r="R17" t="s">
        <v>304</v>
      </c>
      <c r="S17" t="s">
        <v>9</v>
      </c>
      <c r="T17" t="s">
        <v>245</v>
      </c>
      <c r="U17" t="s">
        <v>245</v>
      </c>
      <c r="V17" t="s">
        <v>245</v>
      </c>
      <c r="W17" t="s">
        <v>245</v>
      </c>
      <c r="X17" t="s">
        <v>245</v>
      </c>
      <c r="Y17" t="s">
        <v>245</v>
      </c>
      <c r="Z17" t="s">
        <v>245</v>
      </c>
      <c r="AA17" t="s">
        <v>245</v>
      </c>
    </row>
    <row r="18" spans="1:27">
      <c r="A18" t="s">
        <v>316</v>
      </c>
      <c r="B18" t="s">
        <v>317</v>
      </c>
      <c r="C18" t="s">
        <v>318</v>
      </c>
      <c r="D18" t="s">
        <v>319</v>
      </c>
      <c r="F18" t="s">
        <v>320</v>
      </c>
      <c r="G18" t="s">
        <v>320</v>
      </c>
      <c r="I18" t="s">
        <v>252</v>
      </c>
      <c r="J18" t="s">
        <v>244</v>
      </c>
      <c r="L18" t="s">
        <v>321</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322</v>
      </c>
      <c r="B19" t="s">
        <v>323</v>
      </c>
      <c r="C19" t="s">
        <v>324</v>
      </c>
      <c r="D19" t="s">
        <v>325</v>
      </c>
      <c r="F19" t="s">
        <v>326</v>
      </c>
      <c r="G19" t="s">
        <v>326</v>
      </c>
      <c r="I19" t="s">
        <v>259</v>
      </c>
      <c r="J19" t="s">
        <v>245</v>
      </c>
      <c r="L19" t="s">
        <v>327</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328</v>
      </c>
      <c r="B20" t="s">
        <v>28</v>
      </c>
      <c r="C20" t="s">
        <v>329</v>
      </c>
      <c r="D20" t="s">
        <v>330</v>
      </c>
      <c r="I20" t="s">
        <v>265</v>
      </c>
      <c r="J20" t="s">
        <v>253</v>
      </c>
      <c r="L20" t="s">
        <v>331</v>
      </c>
      <c r="M20" t="s">
        <v>253</v>
      </c>
      <c r="N20" t="s">
        <v>266</v>
      </c>
      <c r="P20" t="s">
        <v>266</v>
      </c>
      <c r="Q20" t="s">
        <v>253</v>
      </c>
      <c r="R20" t="s">
        <v>253</v>
      </c>
      <c r="S20" t="s">
        <v>260</v>
      </c>
      <c r="T20" t="s">
        <v>266</v>
      </c>
      <c r="U20" t="s">
        <v>266</v>
      </c>
      <c r="V20" t="s">
        <v>266</v>
      </c>
      <c r="W20" t="s">
        <v>266</v>
      </c>
      <c r="X20" t="s">
        <v>266</v>
      </c>
      <c r="Y20" t="s">
        <v>266</v>
      </c>
      <c r="Z20" t="s">
        <v>266</v>
      </c>
      <c r="AA20" t="s">
        <v>266</v>
      </c>
    </row>
    <row r="21" spans="1:27">
      <c r="A21" t="s">
        <v>332</v>
      </c>
      <c r="B21" t="s">
        <v>333</v>
      </c>
      <c r="C21" t="s">
        <v>27</v>
      </c>
      <c r="D21" t="s">
        <v>334</v>
      </c>
      <c r="I21" t="s">
        <v>271</v>
      </c>
      <c r="J21" t="s">
        <v>260</v>
      </c>
      <c r="M21" t="s">
        <v>260</v>
      </c>
      <c r="N21" t="s">
        <v>271</v>
      </c>
      <c r="P21" t="s">
        <v>271</v>
      </c>
      <c r="Q21" t="s">
        <v>260</v>
      </c>
      <c r="R21" t="s">
        <v>260</v>
      </c>
      <c r="S21" t="s">
        <v>266</v>
      </c>
      <c r="T21" t="s">
        <v>272</v>
      </c>
      <c r="U21" t="s">
        <v>272</v>
      </c>
      <c r="V21" t="s">
        <v>272</v>
      </c>
      <c r="W21" t="s">
        <v>272</v>
      </c>
      <c r="X21" t="s">
        <v>272</v>
      </c>
      <c r="Y21" t="s">
        <v>272</v>
      </c>
      <c r="Z21" t="s">
        <v>272</v>
      </c>
      <c r="AA21" t="s">
        <v>272</v>
      </c>
    </row>
    <row r="22" spans="1:27">
      <c r="A22" t="s">
        <v>335</v>
      </c>
      <c r="B22" t="s">
        <v>23</v>
      </c>
      <c r="C22" t="s">
        <v>336</v>
      </c>
      <c r="D22" t="s">
        <v>337</v>
      </c>
      <c r="I22" t="s">
        <v>277</v>
      </c>
      <c r="J22" t="s">
        <v>266</v>
      </c>
      <c r="M22" t="s">
        <v>266</v>
      </c>
      <c r="N22" t="s">
        <v>272</v>
      </c>
      <c r="P22" t="s">
        <v>272</v>
      </c>
      <c r="Q22" t="s">
        <v>266</v>
      </c>
      <c r="R22" t="s">
        <v>266</v>
      </c>
      <c r="S22" t="s">
        <v>272</v>
      </c>
      <c r="T22" t="s">
        <v>12</v>
      </c>
      <c r="U22" t="s">
        <v>12</v>
      </c>
      <c r="V22" t="s">
        <v>12</v>
      </c>
      <c r="W22" t="s">
        <v>12</v>
      </c>
      <c r="X22" t="s">
        <v>12</v>
      </c>
      <c r="Y22" t="s">
        <v>12</v>
      </c>
      <c r="Z22" t="s">
        <v>12</v>
      </c>
      <c r="AA22" t="s">
        <v>12</v>
      </c>
    </row>
    <row r="23" spans="1:27">
      <c r="A23" t="s">
        <v>338</v>
      </c>
      <c r="C23" t="s">
        <v>339</v>
      </c>
      <c r="D23" t="s">
        <v>340</v>
      </c>
      <c r="I23" t="s">
        <v>282</v>
      </c>
      <c r="J23" t="s">
        <v>272</v>
      </c>
      <c r="M23" t="s">
        <v>272</v>
      </c>
      <c r="N23" t="s">
        <v>12</v>
      </c>
      <c r="P23" t="s">
        <v>12</v>
      </c>
      <c r="Q23" t="s">
        <v>272</v>
      </c>
      <c r="R23" t="s">
        <v>272</v>
      </c>
      <c r="S23" t="s">
        <v>12</v>
      </c>
      <c r="T23" t="s">
        <v>283</v>
      </c>
      <c r="U23" t="s">
        <v>283</v>
      </c>
      <c r="V23" t="s">
        <v>283</v>
      </c>
      <c r="W23" t="s">
        <v>283</v>
      </c>
      <c r="X23" t="s">
        <v>283</v>
      </c>
      <c r="Y23" t="s">
        <v>283</v>
      </c>
      <c r="Z23" t="s">
        <v>283</v>
      </c>
      <c r="AA23" t="s">
        <v>283</v>
      </c>
    </row>
    <row r="24" spans="1:27">
      <c r="A24" t="s">
        <v>341</v>
      </c>
      <c r="C24" t="s">
        <v>342</v>
      </c>
      <c r="D24" t="s">
        <v>343</v>
      </c>
      <c r="I24" t="s">
        <v>288</v>
      </c>
      <c r="J24" t="s">
        <v>12</v>
      </c>
      <c r="M24" t="s">
        <v>12</v>
      </c>
      <c r="N24" t="s">
        <v>283</v>
      </c>
      <c r="P24" t="s">
        <v>283</v>
      </c>
      <c r="Q24" t="s">
        <v>12</v>
      </c>
      <c r="R24" t="s">
        <v>12</v>
      </c>
      <c r="S24" t="s">
        <v>283</v>
      </c>
      <c r="T24" t="s">
        <v>289</v>
      </c>
      <c r="U24" t="s">
        <v>289</v>
      </c>
      <c r="V24" t="s">
        <v>289</v>
      </c>
      <c r="W24" t="s">
        <v>289</v>
      </c>
      <c r="X24" t="s">
        <v>289</v>
      </c>
      <c r="Y24" t="s">
        <v>289</v>
      </c>
      <c r="Z24" t="s">
        <v>289</v>
      </c>
      <c r="AA24" t="s">
        <v>289</v>
      </c>
    </row>
    <row r="25" spans="1:27">
      <c r="A25" t="s">
        <v>344</v>
      </c>
      <c r="C25" t="s">
        <v>345</v>
      </c>
      <c r="D25" t="s">
        <v>346</v>
      </c>
      <c r="I25" t="s">
        <v>294</v>
      </c>
      <c r="J25" t="s">
        <v>283</v>
      </c>
      <c r="M25" t="s">
        <v>283</v>
      </c>
      <c r="N25" t="s">
        <v>289</v>
      </c>
      <c r="P25" t="s">
        <v>289</v>
      </c>
      <c r="Q25" t="s">
        <v>283</v>
      </c>
      <c r="R25" t="s">
        <v>283</v>
      </c>
      <c r="S25" t="s">
        <v>289</v>
      </c>
      <c r="T25" t="s">
        <v>8</v>
      </c>
      <c r="U25" t="s">
        <v>8</v>
      </c>
      <c r="V25" t="s">
        <v>8</v>
      </c>
      <c r="W25" t="s">
        <v>8</v>
      </c>
      <c r="X25" t="s">
        <v>8</v>
      </c>
      <c r="Y25" t="s">
        <v>8</v>
      </c>
      <c r="Z25" t="s">
        <v>8</v>
      </c>
      <c r="AA25" t="s">
        <v>8</v>
      </c>
    </row>
    <row r="26" spans="1:27">
      <c r="A26" t="s">
        <v>347</v>
      </c>
      <c r="C26" t="s">
        <v>23</v>
      </c>
      <c r="D26" t="s">
        <v>348</v>
      </c>
      <c r="I26" t="s">
        <v>299</v>
      </c>
      <c r="J26" t="s">
        <v>289</v>
      </c>
      <c r="M26" t="s">
        <v>289</v>
      </c>
      <c r="N26" t="s">
        <v>8</v>
      </c>
      <c r="P26" t="s">
        <v>8</v>
      </c>
      <c r="Q26" t="s">
        <v>289</v>
      </c>
      <c r="R26" t="s">
        <v>289</v>
      </c>
      <c r="S26" t="s">
        <v>8</v>
      </c>
      <c r="T26" t="s">
        <v>305</v>
      </c>
      <c r="U26" t="s">
        <v>305</v>
      </c>
      <c r="V26" t="s">
        <v>305</v>
      </c>
      <c r="W26" t="s">
        <v>305</v>
      </c>
      <c r="X26" t="s">
        <v>305</v>
      </c>
      <c r="Y26" t="s">
        <v>305</v>
      </c>
      <c r="Z26" t="s">
        <v>305</v>
      </c>
      <c r="AA26" t="s">
        <v>305</v>
      </c>
    </row>
    <row r="27" spans="1:27">
      <c r="A27" t="s">
        <v>349</v>
      </c>
      <c r="C27" t="s">
        <v>350</v>
      </c>
      <c r="D27" t="s">
        <v>351</v>
      </c>
      <c r="I27" t="s">
        <v>305</v>
      </c>
      <c r="J27" t="s">
        <v>8</v>
      </c>
      <c r="M27" t="s">
        <v>8</v>
      </c>
      <c r="N27" t="s">
        <v>305</v>
      </c>
      <c r="P27" t="s">
        <v>305</v>
      </c>
      <c r="Q27" t="s">
        <v>8</v>
      </c>
      <c r="R27" t="s">
        <v>8</v>
      </c>
      <c r="S27" t="s">
        <v>305</v>
      </c>
      <c r="T27" t="s">
        <v>310</v>
      </c>
      <c r="U27" t="s">
        <v>310</v>
      </c>
      <c r="V27" t="s">
        <v>310</v>
      </c>
      <c r="W27" t="s">
        <v>310</v>
      </c>
      <c r="X27" t="s">
        <v>310</v>
      </c>
      <c r="Y27" t="s">
        <v>310</v>
      </c>
      <c r="Z27" t="s">
        <v>310</v>
      </c>
      <c r="AA27" t="s">
        <v>310</v>
      </c>
    </row>
    <row r="28" spans="1:27">
      <c r="A28" t="s">
        <v>352</v>
      </c>
      <c r="D28" t="s">
        <v>353</v>
      </c>
      <c r="I28" t="s">
        <v>310</v>
      </c>
      <c r="J28" t="s">
        <v>306</v>
      </c>
      <c r="M28" t="s">
        <v>306</v>
      </c>
      <c r="N28" t="s">
        <v>310</v>
      </c>
      <c r="P28" t="s">
        <v>310</v>
      </c>
      <c r="Q28" t="s">
        <v>305</v>
      </c>
      <c r="R28" t="s">
        <v>305</v>
      </c>
      <c r="S28" t="s">
        <v>310</v>
      </c>
      <c r="T28" t="s">
        <v>321</v>
      </c>
      <c r="U28" t="s">
        <v>321</v>
      </c>
      <c r="V28" t="s">
        <v>321</v>
      </c>
      <c r="W28" t="s">
        <v>321</v>
      </c>
      <c r="X28" t="s">
        <v>321</v>
      </c>
      <c r="Y28" t="s">
        <v>321</v>
      </c>
      <c r="Z28" t="s">
        <v>321</v>
      </c>
      <c r="AA28" t="s">
        <v>321</v>
      </c>
    </row>
    <row r="29" spans="1:27">
      <c r="A29" t="s">
        <v>354</v>
      </c>
      <c r="D29" t="s">
        <v>355</v>
      </c>
      <c r="I29" t="s">
        <v>315</v>
      </c>
      <c r="J29" t="s">
        <v>305</v>
      </c>
      <c r="M29" t="s">
        <v>305</v>
      </c>
      <c r="N29" t="s">
        <v>321</v>
      </c>
      <c r="P29" t="s">
        <v>321</v>
      </c>
      <c r="Q29" t="s">
        <v>310</v>
      </c>
      <c r="R29" t="s">
        <v>310</v>
      </c>
      <c r="S29" t="s">
        <v>321</v>
      </c>
      <c r="T29" t="s">
        <v>327</v>
      </c>
      <c r="U29" t="s">
        <v>327</v>
      </c>
      <c r="V29" t="s">
        <v>327</v>
      </c>
      <c r="W29" t="s">
        <v>327</v>
      </c>
      <c r="X29" t="s">
        <v>327</v>
      </c>
      <c r="Y29" t="s">
        <v>327</v>
      </c>
      <c r="Z29" t="s">
        <v>327</v>
      </c>
      <c r="AA29" t="s">
        <v>327</v>
      </c>
    </row>
    <row r="30" spans="1:27">
      <c r="A30" t="s">
        <v>356</v>
      </c>
      <c r="D30" t="s">
        <v>357</v>
      </c>
      <c r="I30" t="s">
        <v>320</v>
      </c>
      <c r="J30" t="s">
        <v>310</v>
      </c>
      <c r="M30" t="s">
        <v>310</v>
      </c>
      <c r="N30" t="s">
        <v>327</v>
      </c>
      <c r="P30" t="s">
        <v>327</v>
      </c>
      <c r="Q30" t="s">
        <v>321</v>
      </c>
      <c r="R30" t="s">
        <v>321</v>
      </c>
      <c r="S30" t="s">
        <v>327</v>
      </c>
      <c r="T30" t="s">
        <v>331</v>
      </c>
      <c r="U30" t="s">
        <v>331</v>
      </c>
      <c r="V30" t="s">
        <v>331</v>
      </c>
      <c r="W30" t="s">
        <v>331</v>
      </c>
      <c r="X30" t="s">
        <v>331</v>
      </c>
      <c r="Y30" t="s">
        <v>331</v>
      </c>
      <c r="Z30" t="s">
        <v>331</v>
      </c>
      <c r="AA30" t="s">
        <v>331</v>
      </c>
    </row>
    <row r="31" spans="1:27">
      <c r="A31" t="s">
        <v>358</v>
      </c>
      <c r="D31" t="s">
        <v>359</v>
      </c>
      <c r="I31" t="s">
        <v>326</v>
      </c>
      <c r="J31" t="s">
        <v>321</v>
      </c>
      <c r="M31" t="s">
        <v>321</v>
      </c>
      <c r="N31" t="s">
        <v>331</v>
      </c>
      <c r="P31" t="s">
        <v>331</v>
      </c>
      <c r="Q31" t="s">
        <v>327</v>
      </c>
      <c r="R31" t="s">
        <v>327</v>
      </c>
      <c r="S31" t="s">
        <v>331</v>
      </c>
    </row>
    <row r="32" spans="1:27">
      <c r="A32" t="s">
        <v>360</v>
      </c>
      <c r="D32" t="s">
        <v>361</v>
      </c>
      <c r="J32" t="s">
        <v>327</v>
      </c>
      <c r="M32" t="s">
        <v>327</v>
      </c>
      <c r="Q32" t="s">
        <v>331</v>
      </c>
      <c r="R32" t="s">
        <v>331</v>
      </c>
    </row>
    <row r="33" spans="1:13">
      <c r="A33" t="s">
        <v>362</v>
      </c>
      <c r="D33" t="s">
        <v>363</v>
      </c>
      <c r="J33" t="s">
        <v>331</v>
      </c>
      <c r="M33" t="s">
        <v>331</v>
      </c>
    </row>
    <row r="34" spans="1:13">
      <c r="A34" t="s">
        <v>364</v>
      </c>
      <c r="D34" t="s">
        <v>365</v>
      </c>
    </row>
    <row r="35" spans="1:13">
      <c r="A35" t="s">
        <v>366</v>
      </c>
      <c r="D35" t="s">
        <v>367</v>
      </c>
    </row>
    <row r="36" spans="1:13">
      <c r="A36" t="s">
        <v>368</v>
      </c>
      <c r="D36" t="s">
        <v>369</v>
      </c>
    </row>
    <row r="37" spans="1:13">
      <c r="A37" t="s">
        <v>370</v>
      </c>
      <c r="D37" t="s">
        <v>371</v>
      </c>
    </row>
    <row r="38" spans="1:13">
      <c r="A38" t="s">
        <v>372</v>
      </c>
      <c r="D38" t="s">
        <v>373</v>
      </c>
    </row>
    <row r="39" spans="1:13">
      <c r="A39" t="s">
        <v>374</v>
      </c>
      <c r="D39" t="s">
        <v>375</v>
      </c>
    </row>
    <row r="40" spans="1:13">
      <c r="A40" t="s">
        <v>376</v>
      </c>
      <c r="D40" t="s">
        <v>377</v>
      </c>
    </row>
    <row r="41" spans="1:13">
      <c r="A41" t="s">
        <v>378</v>
      </c>
      <c r="D41" t="s">
        <v>379</v>
      </c>
    </row>
    <row r="42" spans="1:13">
      <c r="A42" t="s">
        <v>380</v>
      </c>
      <c r="D42" t="s">
        <v>381</v>
      </c>
    </row>
    <row r="43" spans="1:13">
      <c r="A43" t="s">
        <v>382</v>
      </c>
      <c r="D43" t="s">
        <v>383</v>
      </c>
    </row>
    <row r="44" spans="1:13">
      <c r="A44" t="s">
        <v>384</v>
      </c>
      <c r="D44" t="s">
        <v>385</v>
      </c>
    </row>
    <row r="45" spans="1:13">
      <c r="A45" t="s">
        <v>386</v>
      </c>
      <c r="D45" t="s">
        <v>387</v>
      </c>
    </row>
    <row r="46" spans="1:13">
      <c r="A46" t="s">
        <v>388</v>
      </c>
      <c r="D46" t="s">
        <v>389</v>
      </c>
    </row>
    <row r="47" spans="1:13">
      <c r="A47" t="s">
        <v>390</v>
      </c>
      <c r="D47" t="s">
        <v>391</v>
      </c>
    </row>
    <row r="48" spans="1:13">
      <c r="A48" t="s">
        <v>392</v>
      </c>
      <c r="D48" t="s">
        <v>393</v>
      </c>
    </row>
    <row r="49" spans="1:4">
      <c r="A49" t="s">
        <v>394</v>
      </c>
      <c r="D49" t="s">
        <v>395</v>
      </c>
    </row>
    <row r="50" spans="1:4">
      <c r="A50" t="s">
        <v>396</v>
      </c>
      <c r="D50" t="s">
        <v>397</v>
      </c>
    </row>
    <row r="51" spans="1:4">
      <c r="A51" t="s">
        <v>398</v>
      </c>
      <c r="D51" t="s">
        <v>399</v>
      </c>
    </row>
    <row r="52" spans="1:4">
      <c r="A52" t="s">
        <v>400</v>
      </c>
      <c r="D52" t="s">
        <v>401</v>
      </c>
    </row>
    <row r="53" spans="1:4">
      <c r="A53" t="s">
        <v>402</v>
      </c>
      <c r="D53" t="s">
        <v>403</v>
      </c>
    </row>
    <row r="54" spans="1:4">
      <c r="A54" t="s">
        <v>404</v>
      </c>
      <c r="D54" t="s">
        <v>405</v>
      </c>
    </row>
    <row r="55" spans="1:4">
      <c r="A55" t="s">
        <v>406</v>
      </c>
      <c r="D55" t="s">
        <v>407</v>
      </c>
    </row>
    <row r="56" spans="1:4">
      <c r="A56" t="s">
        <v>408</v>
      </c>
      <c r="D56" t="s">
        <v>409</v>
      </c>
    </row>
    <row r="57" spans="1:4">
      <c r="A57" t="s">
        <v>410</v>
      </c>
      <c r="D57" t="s">
        <v>411</v>
      </c>
    </row>
    <row r="58" spans="1:4">
      <c r="A58" t="s">
        <v>412</v>
      </c>
      <c r="D58" t="s">
        <v>413</v>
      </c>
    </row>
    <row r="59" spans="1:4">
      <c r="A59" t="s">
        <v>414</v>
      </c>
      <c r="D59" t="s">
        <v>415</v>
      </c>
    </row>
    <row r="60" spans="1:4">
      <c r="A60" t="s">
        <v>416</v>
      </c>
      <c r="D60" t="s">
        <v>417</v>
      </c>
    </row>
    <row r="61" spans="1:4">
      <c r="A61" t="s">
        <v>418</v>
      </c>
      <c r="D61" t="s">
        <v>419</v>
      </c>
    </row>
    <row r="62" spans="1:4">
      <c r="A62" t="s">
        <v>420</v>
      </c>
      <c r="D62" t="s">
        <v>421</v>
      </c>
    </row>
    <row r="63" spans="1:4">
      <c r="A63" t="s">
        <v>422</v>
      </c>
      <c r="D63" t="s">
        <v>423</v>
      </c>
    </row>
    <row r="64" spans="1:4">
      <c r="A64" t="s">
        <v>424</v>
      </c>
      <c r="D64" t="s">
        <v>425</v>
      </c>
    </row>
    <row r="65" spans="1:4">
      <c r="A65" t="s">
        <v>426</v>
      </c>
      <c r="D65" t="s">
        <v>427</v>
      </c>
    </row>
    <row r="66" spans="1:4">
      <c r="A66" t="s">
        <v>428</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29"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29"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29"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33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29"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29"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29"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3" customFormat="1" ht="409.5">
      <c r="A1" s="6" t="s">
        <v>1331</v>
      </c>
      <c r="B1" s="6" t="s">
        <v>1332</v>
      </c>
      <c r="C1" s="7" t="s">
        <v>1333</v>
      </c>
      <c r="D1" s="6" t="s">
        <v>1334</v>
      </c>
      <c r="E1" s="7" t="s">
        <v>1335</v>
      </c>
      <c r="F1" s="6" t="s">
        <v>1336</v>
      </c>
      <c r="G1" s="7" t="s">
        <v>1337</v>
      </c>
      <c r="H1" s="7" t="s">
        <v>1338</v>
      </c>
      <c r="I1" s="6" t="s">
        <v>1336</v>
      </c>
      <c r="J1" s="7" t="s">
        <v>1339</v>
      </c>
      <c r="K1" s="6" t="s">
        <v>1336</v>
      </c>
      <c r="L1" s="6" t="s">
        <v>554</v>
      </c>
      <c r="M1" s="6" t="s">
        <v>1340</v>
      </c>
      <c r="N1" s="6" t="s">
        <v>1341</v>
      </c>
      <c r="O1" s="6" t="s">
        <v>555</v>
      </c>
      <c r="P1" s="6" t="s">
        <v>1342</v>
      </c>
      <c r="Q1" s="6" t="s">
        <v>1343</v>
      </c>
      <c r="R1" s="7" t="s">
        <v>1344</v>
      </c>
      <c r="S1" s="7" t="s">
        <v>1333</v>
      </c>
      <c r="T1" s="6" t="s">
        <v>1336</v>
      </c>
      <c r="U1" s="7" t="s">
        <v>1345</v>
      </c>
      <c r="V1" s="7" t="s">
        <v>1346</v>
      </c>
      <c r="W1" s="7" t="s">
        <v>1347</v>
      </c>
      <c r="X1" s="6" t="s">
        <v>1342</v>
      </c>
      <c r="Y1" s="6" t="s">
        <v>1343</v>
      </c>
      <c r="Z1" s="7" t="s">
        <v>1348</v>
      </c>
      <c r="AA1" s="7" t="s">
        <v>1349</v>
      </c>
      <c r="AB1" s="7" t="s">
        <v>1350</v>
      </c>
      <c r="AC1" s="7" t="s">
        <v>1351</v>
      </c>
      <c r="AD1" s="8" t="s">
        <v>558</v>
      </c>
      <c r="AE1" s="7" t="s">
        <v>1352</v>
      </c>
      <c r="AF1" s="9" t="s">
        <v>1353</v>
      </c>
      <c r="AG1" s="10" t="s">
        <v>1354</v>
      </c>
      <c r="AH1" s="7" t="s">
        <v>1355</v>
      </c>
      <c r="AI1" s="6" t="s">
        <v>220</v>
      </c>
      <c r="AJ1" s="6" t="s">
        <v>1331</v>
      </c>
      <c r="AK1" s="11" t="s">
        <v>1356</v>
      </c>
      <c r="AL1" s="11" t="s">
        <v>1357</v>
      </c>
      <c r="AM1" s="7" t="s">
        <v>1358</v>
      </c>
      <c r="AN1" s="31" t="s">
        <v>561</v>
      </c>
      <c r="AO1" s="6" t="s">
        <v>557</v>
      </c>
      <c r="AP1" s="7" t="s">
        <v>1333</v>
      </c>
      <c r="AQ1" s="10" t="s">
        <v>1359</v>
      </c>
      <c r="AR1" s="10" t="s">
        <v>1360</v>
      </c>
      <c r="AS1" s="7" t="s">
        <v>1361</v>
      </c>
      <c r="AT1" s="7" t="s">
        <v>1362</v>
      </c>
      <c r="AU1" s="10" t="s">
        <v>1363</v>
      </c>
      <c r="AV1" s="10" t="s">
        <v>1364</v>
      </c>
      <c r="AW1" s="12" t="s">
        <v>218</v>
      </c>
      <c r="AX1" s="7" t="s">
        <v>1365</v>
      </c>
      <c r="AY1" s="6" t="s">
        <v>557</v>
      </c>
      <c r="AZ1" s="7" t="s">
        <v>1362</v>
      </c>
      <c r="BA1" s="11" t="s">
        <v>1340</v>
      </c>
      <c r="BB1" s="10" t="s">
        <v>1366</v>
      </c>
      <c r="BC1" s="10" t="s">
        <v>1367</v>
      </c>
      <c r="BD1" s="12" t="s">
        <v>219</v>
      </c>
      <c r="BE1" s="10" t="s">
        <v>1368</v>
      </c>
      <c r="BF1" s="10" t="s">
        <v>1360</v>
      </c>
      <c r="BG1" s="9" t="s">
        <v>1346</v>
      </c>
      <c r="BH1" s="11" t="s">
        <v>1369</v>
      </c>
      <c r="BI1" s="12" t="s">
        <v>218</v>
      </c>
      <c r="BJ1" s="13" t="s">
        <v>562</v>
      </c>
      <c r="BK1" s="10" t="s">
        <v>1370</v>
      </c>
      <c r="BL1" s="6" t="s">
        <v>1342</v>
      </c>
      <c r="BM1" s="10" t="s">
        <v>1371</v>
      </c>
      <c r="BN1" s="10" t="s">
        <v>1371</v>
      </c>
      <c r="BO1" s="10" t="s">
        <v>1360</v>
      </c>
      <c r="BP1" s="10" t="s">
        <v>1372</v>
      </c>
      <c r="BQ1" s="10" t="s">
        <v>1360</v>
      </c>
      <c r="BR1" s="7" t="s">
        <v>1362</v>
      </c>
      <c r="BS1" s="12" t="s">
        <v>221</v>
      </c>
      <c r="BT1" s="10" t="s">
        <v>1373</v>
      </c>
      <c r="BU1" s="10" t="s">
        <v>1360</v>
      </c>
      <c r="BV1" s="10" t="s">
        <v>1374</v>
      </c>
      <c r="BW1" s="10" t="s">
        <v>1374</v>
      </c>
      <c r="BX1" s="6" t="s">
        <v>1343</v>
      </c>
      <c r="BY1" s="11" t="s">
        <v>560</v>
      </c>
      <c r="BZ1" s="13" t="s">
        <v>563</v>
      </c>
      <c r="CA1" s="9" t="s">
        <v>1375</v>
      </c>
      <c r="CB1" s="11" t="s">
        <v>1357</v>
      </c>
      <c r="CC1" s="9" t="s">
        <v>1376</v>
      </c>
      <c r="CD1" s="10" t="s">
        <v>1377</v>
      </c>
      <c r="CE1" s="10" t="s">
        <v>1378</v>
      </c>
      <c r="CF1" s="10" t="s">
        <v>1378</v>
      </c>
      <c r="CG1" s="9" t="s">
        <v>1353</v>
      </c>
      <c r="CH1" s="7" t="s">
        <v>1379</v>
      </c>
      <c r="CI1" s="9" t="s">
        <v>1376</v>
      </c>
      <c r="CJ1" s="6" t="s">
        <v>1380</v>
      </c>
      <c r="CK1" s="10" t="s">
        <v>1381</v>
      </c>
      <c r="CL1" s="10" t="s">
        <v>1382</v>
      </c>
      <c r="CM1" s="10" t="s">
        <v>1360</v>
      </c>
      <c r="CN1" s="6" t="s">
        <v>556</v>
      </c>
      <c r="CO1" s="10" t="s">
        <v>1363</v>
      </c>
      <c r="CP1" s="10" t="s">
        <v>1383</v>
      </c>
      <c r="CQ1" s="10" t="s">
        <v>1384</v>
      </c>
      <c r="CR1" s="10" t="s">
        <v>1384</v>
      </c>
      <c r="CS1" s="13" t="s">
        <v>564</v>
      </c>
      <c r="CT1" s="10" t="s">
        <v>1383</v>
      </c>
      <c r="CU1" s="7" t="s">
        <v>1333</v>
      </c>
      <c r="CV1" s="7" t="s">
        <v>1333</v>
      </c>
      <c r="CW1" s="7" t="s">
        <v>1335</v>
      </c>
      <c r="CX1" s="10" t="s">
        <v>1385</v>
      </c>
      <c r="CY1" s="10" t="s">
        <v>1366</v>
      </c>
      <c r="CZ1" s="10" t="s">
        <v>1384</v>
      </c>
      <c r="DA1" s="10" t="s">
        <v>1386</v>
      </c>
      <c r="DB1" s="10" t="s">
        <v>1387</v>
      </c>
      <c r="DC1" s="9" t="s">
        <v>1388</v>
      </c>
      <c r="DD1" s="10" t="s">
        <v>1389</v>
      </c>
      <c r="DE1" s="12" t="s">
        <v>1390</v>
      </c>
      <c r="DF1" s="10" t="s">
        <v>1383</v>
      </c>
      <c r="DG1" s="13" t="s">
        <v>565</v>
      </c>
      <c r="DH1" s="7" t="s">
        <v>1391</v>
      </c>
      <c r="DI1" s="11" t="s">
        <v>1369</v>
      </c>
      <c r="DJ1" s="11" t="s">
        <v>1369</v>
      </c>
      <c r="DK1" s="10" t="s">
        <v>1382</v>
      </c>
      <c r="DL1" s="7" t="s">
        <v>1392</v>
      </c>
      <c r="DM1" s="9" t="s">
        <v>1393</v>
      </c>
      <c r="DN1" s="10" t="s">
        <v>1366</v>
      </c>
      <c r="DO1" s="7" t="s">
        <v>1355</v>
      </c>
      <c r="DP1" s="10" t="s">
        <v>1363</v>
      </c>
      <c r="DQ1" s="10" t="s">
        <v>559</v>
      </c>
      <c r="DR1" s="9" t="s">
        <v>1394</v>
      </c>
      <c r="DS1" s="10" t="s">
        <v>1383</v>
      </c>
      <c r="DT1" s="10" t="s">
        <v>1336</v>
      </c>
      <c r="DU1" s="10" t="s">
        <v>1395</v>
      </c>
      <c r="DV1" s="10" t="s">
        <v>566</v>
      </c>
      <c r="DW1" s="113" t="s">
        <v>1361</v>
      </c>
      <c r="DX1" s="113" t="s">
        <v>1396</v>
      </c>
      <c r="DY1" s="113" t="s">
        <v>1397</v>
      </c>
      <c r="DZ1" s="114" t="s">
        <v>567</v>
      </c>
      <c r="EA1" s="113" t="s">
        <v>1398</v>
      </c>
      <c r="EB1" s="113" t="s">
        <v>1398</v>
      </c>
      <c r="EC1" s="113" t="s">
        <v>1399</v>
      </c>
      <c r="ED1" s="113" t="s">
        <v>1366</v>
      </c>
      <c r="EE1" s="113" t="s">
        <v>1400</v>
      </c>
      <c r="EF1" s="113" t="s">
        <v>1400</v>
      </c>
      <c r="EG1" s="113" t="s">
        <v>1401</v>
      </c>
      <c r="EH1" s="113" t="s">
        <v>1401</v>
      </c>
      <c r="EI1" s="114" t="s">
        <v>1342</v>
      </c>
      <c r="EJ1" s="12" t="s">
        <v>1334</v>
      </c>
      <c r="EK1" s="10" t="s">
        <v>1402</v>
      </c>
      <c r="EL1" s="10" t="s">
        <v>1403</v>
      </c>
      <c r="EM1" s="10" t="s">
        <v>1404</v>
      </c>
      <c r="EN1" s="10" t="s">
        <v>1404</v>
      </c>
      <c r="EO1" s="10" t="s">
        <v>1404</v>
      </c>
      <c r="EP1" s="114" t="s">
        <v>1405</v>
      </c>
      <c r="EQ1" s="114" t="s">
        <v>1406</v>
      </c>
      <c r="ER1" s="114" t="s">
        <v>1407</v>
      </c>
    </row>
    <row r="2" spans="1:148">
      <c r="A2" s="115" t="s">
        <v>568</v>
      </c>
      <c r="B2" s="115" t="s">
        <v>569</v>
      </c>
      <c r="C2" s="115" t="s">
        <v>570</v>
      </c>
      <c r="D2" s="115" t="s">
        <v>571</v>
      </c>
      <c r="E2" s="115" t="s">
        <v>572</v>
      </c>
      <c r="F2" s="115" t="s">
        <v>573</v>
      </c>
      <c r="G2" s="115" t="s">
        <v>574</v>
      </c>
      <c r="H2" s="115" t="s">
        <v>575</v>
      </c>
      <c r="I2" s="115" t="s">
        <v>576</v>
      </c>
      <c r="J2" s="115" t="s">
        <v>577</v>
      </c>
      <c r="K2" s="115" t="s">
        <v>578</v>
      </c>
      <c r="L2" s="115" t="s">
        <v>579</v>
      </c>
      <c r="M2" s="115" t="s">
        <v>580</v>
      </c>
      <c r="N2" s="115" t="s">
        <v>580</v>
      </c>
      <c r="O2" s="115" t="s">
        <v>581</v>
      </c>
      <c r="P2" s="115" t="s">
        <v>582</v>
      </c>
      <c r="Q2" s="115" t="s">
        <v>582</v>
      </c>
      <c r="R2" s="115" t="s">
        <v>583</v>
      </c>
      <c r="S2" s="115" t="s">
        <v>584</v>
      </c>
      <c r="T2" s="115" t="s">
        <v>585</v>
      </c>
      <c r="U2" s="115" t="s">
        <v>586</v>
      </c>
      <c r="V2" s="115" t="s">
        <v>586</v>
      </c>
      <c r="W2" s="115" t="s">
        <v>587</v>
      </c>
      <c r="X2" s="115" t="s">
        <v>588</v>
      </c>
      <c r="Y2" s="115" t="s">
        <v>589</v>
      </c>
      <c r="Z2" s="115" t="s">
        <v>590</v>
      </c>
      <c r="AA2" s="115" t="s">
        <v>591</v>
      </c>
      <c r="AB2" s="115" t="s">
        <v>592</v>
      </c>
      <c r="AC2" s="115" t="s">
        <v>7</v>
      </c>
      <c r="AD2" s="116" t="s">
        <v>593</v>
      </c>
      <c r="AE2" s="115" t="s">
        <v>594</v>
      </c>
      <c r="AF2" s="117" t="s">
        <v>593</v>
      </c>
      <c r="AG2" s="118" t="s">
        <v>595</v>
      </c>
      <c r="AH2" s="115" t="s">
        <v>596</v>
      </c>
      <c r="AI2" s="115" t="s">
        <v>597</v>
      </c>
      <c r="AJ2" s="115" t="s">
        <v>598</v>
      </c>
      <c r="AK2" s="117" t="s">
        <v>599</v>
      </c>
      <c r="AL2" s="117" t="s">
        <v>599</v>
      </c>
      <c r="AM2" s="119" t="s">
        <v>600</v>
      </c>
      <c r="AN2" s="120" t="s">
        <v>601</v>
      </c>
      <c r="AO2" s="119" t="s">
        <v>602</v>
      </c>
      <c r="AP2" s="119" t="s">
        <v>603</v>
      </c>
      <c r="AQ2" s="118" t="s">
        <v>604</v>
      </c>
      <c r="AR2" s="118" t="s">
        <v>605</v>
      </c>
      <c r="AS2" s="115" t="s">
        <v>606</v>
      </c>
      <c r="AT2" s="115" t="s">
        <v>607</v>
      </c>
      <c r="AU2" s="118" t="s">
        <v>608</v>
      </c>
      <c r="AV2" s="118" t="s">
        <v>609</v>
      </c>
      <c r="AW2" s="121" t="s">
        <v>610</v>
      </c>
      <c r="AX2" s="115" t="s">
        <v>611</v>
      </c>
      <c r="AY2" s="115" t="s">
        <v>612</v>
      </c>
      <c r="AZ2" s="115" t="s">
        <v>613</v>
      </c>
      <c r="BA2" s="117" t="s">
        <v>614</v>
      </c>
      <c r="BB2" s="121" t="s">
        <v>615</v>
      </c>
      <c r="BC2" s="121" t="s">
        <v>616</v>
      </c>
      <c r="BD2" s="121" t="s">
        <v>617</v>
      </c>
      <c r="BE2" s="121" t="s">
        <v>618</v>
      </c>
      <c r="BF2" s="118" t="s">
        <v>619</v>
      </c>
      <c r="BG2" s="117" t="s">
        <v>620</v>
      </c>
      <c r="BH2" s="117" t="s">
        <v>620</v>
      </c>
      <c r="BI2" s="121" t="s">
        <v>621</v>
      </c>
      <c r="BJ2" s="122" t="s">
        <v>622</v>
      </c>
      <c r="BK2" s="121" t="s">
        <v>623</v>
      </c>
      <c r="BL2" s="115" t="s">
        <v>624</v>
      </c>
      <c r="BM2" s="118" t="s">
        <v>625</v>
      </c>
      <c r="BN2" s="118" t="s">
        <v>625</v>
      </c>
      <c r="BO2" s="118" t="s">
        <v>625</v>
      </c>
      <c r="BP2" s="118" t="s">
        <v>625</v>
      </c>
      <c r="BQ2" s="118" t="s">
        <v>625</v>
      </c>
      <c r="BR2" s="115" t="s">
        <v>624</v>
      </c>
      <c r="BS2" s="118" t="s">
        <v>625</v>
      </c>
      <c r="BT2" s="118" t="s">
        <v>625</v>
      </c>
      <c r="BU2" s="118" t="s">
        <v>626</v>
      </c>
      <c r="BV2" s="118" t="s">
        <v>625</v>
      </c>
      <c r="BW2" s="118" t="s">
        <v>625</v>
      </c>
      <c r="BX2" s="115" t="s">
        <v>627</v>
      </c>
      <c r="BY2" s="117" t="s">
        <v>628</v>
      </c>
      <c r="BZ2" s="122" t="s">
        <v>629</v>
      </c>
      <c r="CA2" s="117" t="s">
        <v>630</v>
      </c>
      <c r="CB2" s="117" t="s">
        <v>631</v>
      </c>
      <c r="CC2" s="117" t="s">
        <v>632</v>
      </c>
      <c r="CD2" s="121" t="s">
        <v>633</v>
      </c>
      <c r="CE2" s="121" t="s">
        <v>633</v>
      </c>
      <c r="CF2" s="121" t="s">
        <v>633</v>
      </c>
      <c r="CG2" s="117" t="s">
        <v>634</v>
      </c>
      <c r="CH2" s="115" t="s">
        <v>635</v>
      </c>
      <c r="CI2" s="117" t="s">
        <v>150</v>
      </c>
      <c r="CJ2" s="115" t="s">
        <v>636</v>
      </c>
      <c r="CK2" s="118" t="s">
        <v>637</v>
      </c>
      <c r="CL2" s="118" t="s">
        <v>224</v>
      </c>
      <c r="CM2" s="118" t="s">
        <v>1408</v>
      </c>
      <c r="CN2" s="115" t="s">
        <v>638</v>
      </c>
      <c r="CO2" s="118" t="s">
        <v>639</v>
      </c>
      <c r="CP2" s="118" t="s">
        <v>639</v>
      </c>
      <c r="CQ2" s="118" t="s">
        <v>640</v>
      </c>
      <c r="CR2" s="118" t="s">
        <v>641</v>
      </c>
      <c r="CS2" s="122" t="s">
        <v>642</v>
      </c>
      <c r="CT2" s="118" t="s">
        <v>643</v>
      </c>
      <c r="CU2" s="119" t="s">
        <v>644</v>
      </c>
      <c r="CV2" s="119" t="s">
        <v>645</v>
      </c>
      <c r="CW2" s="115" t="s">
        <v>646</v>
      </c>
      <c r="CX2" s="121" t="s">
        <v>647</v>
      </c>
      <c r="CY2" s="121" t="s">
        <v>648</v>
      </c>
      <c r="CZ2" s="118" t="s">
        <v>649</v>
      </c>
      <c r="DA2" s="118" t="s">
        <v>650</v>
      </c>
      <c r="DB2" s="118" t="s">
        <v>651</v>
      </c>
      <c r="DC2" s="117" t="s">
        <v>652</v>
      </c>
      <c r="DD2" s="121" t="s">
        <v>1409</v>
      </c>
      <c r="DE2" s="121" t="s">
        <v>653</v>
      </c>
      <c r="DF2" s="118" t="s">
        <v>654</v>
      </c>
      <c r="DG2" s="122" t="s">
        <v>655</v>
      </c>
      <c r="DH2" s="115" t="s">
        <v>656</v>
      </c>
      <c r="DI2" s="117" t="s">
        <v>657</v>
      </c>
      <c r="DJ2" s="117" t="s">
        <v>658</v>
      </c>
      <c r="DK2" s="118" t="s">
        <v>659</v>
      </c>
      <c r="DL2" s="115" t="s">
        <v>660</v>
      </c>
      <c r="DM2" s="117" t="s">
        <v>661</v>
      </c>
      <c r="DN2" s="121" t="s">
        <v>662</v>
      </c>
      <c r="DO2" s="115" t="s">
        <v>663</v>
      </c>
      <c r="DP2" s="118" t="s">
        <v>664</v>
      </c>
      <c r="DQ2" s="118" t="s">
        <v>665</v>
      </c>
      <c r="DR2" s="117" t="s">
        <v>666</v>
      </c>
      <c r="DS2" s="118" t="s">
        <v>667</v>
      </c>
      <c r="DT2" s="118" t="s">
        <v>668</v>
      </c>
      <c r="DU2" s="118" t="s">
        <v>669</v>
      </c>
      <c r="DV2" s="118" t="s">
        <v>670</v>
      </c>
      <c r="DW2" s="118" t="s">
        <v>671</v>
      </c>
      <c r="DX2" s="118" t="s">
        <v>672</v>
      </c>
      <c r="DY2" s="118" t="s">
        <v>673</v>
      </c>
      <c r="DZ2" s="118" t="s">
        <v>674</v>
      </c>
      <c r="EA2" s="123" t="s">
        <v>675</v>
      </c>
      <c r="EB2" s="123" t="s">
        <v>676</v>
      </c>
      <c r="EC2" s="118" t="s">
        <v>677</v>
      </c>
      <c r="ED2" s="124" t="s">
        <v>1410</v>
      </c>
      <c r="EE2" s="125" t="s">
        <v>653</v>
      </c>
      <c r="EF2" s="125" t="s">
        <v>1411</v>
      </c>
      <c r="EG2" s="125" t="s">
        <v>1412</v>
      </c>
      <c r="EH2" s="126" t="s">
        <v>1413</v>
      </c>
      <c r="EI2" s="125" t="s">
        <v>625</v>
      </c>
      <c r="EJ2" s="125" t="s">
        <v>1409</v>
      </c>
      <c r="EK2" s="125" t="s">
        <v>1414</v>
      </c>
      <c r="EL2" s="121" t="s">
        <v>1415</v>
      </c>
      <c r="EM2" s="121" t="s">
        <v>1416</v>
      </c>
      <c r="EN2" s="121" t="s">
        <v>1417</v>
      </c>
      <c r="EO2" s="125" t="s">
        <v>1409</v>
      </c>
      <c r="EP2" s="125" t="s">
        <v>1418</v>
      </c>
      <c r="EQ2" s="121" t="s">
        <v>623</v>
      </c>
      <c r="ER2" s="121" t="s">
        <v>623</v>
      </c>
    </row>
    <row r="3" spans="1:148">
      <c r="A3" s="15" t="s">
        <v>678</v>
      </c>
      <c r="B3" s="15" t="s">
        <v>679</v>
      </c>
      <c r="C3" s="15" t="s">
        <v>680</v>
      </c>
      <c r="D3" s="15" t="s">
        <v>681</v>
      </c>
      <c r="E3" s="15" t="s">
        <v>682</v>
      </c>
      <c r="F3" s="15" t="s">
        <v>683</v>
      </c>
      <c r="G3" s="15" t="s">
        <v>573</v>
      </c>
      <c r="H3" s="15" t="s">
        <v>684</v>
      </c>
      <c r="I3" s="15" t="s">
        <v>685</v>
      </c>
      <c r="J3" s="16">
        <v>1</v>
      </c>
      <c r="K3" s="15" t="s">
        <v>685</v>
      </c>
      <c r="L3" s="15" t="s">
        <v>686</v>
      </c>
      <c r="M3" s="15" t="s">
        <v>687</v>
      </c>
      <c r="N3" s="15" t="s">
        <v>685</v>
      </c>
      <c r="O3" s="15" t="s">
        <v>687</v>
      </c>
      <c r="P3" s="15" t="s">
        <v>688</v>
      </c>
      <c r="Q3" s="15" t="s">
        <v>689</v>
      </c>
      <c r="R3" s="15" t="s">
        <v>690</v>
      </c>
      <c r="S3" s="15" t="s">
        <v>691</v>
      </c>
      <c r="T3" s="15" t="s">
        <v>692</v>
      </c>
      <c r="U3" s="15" t="s">
        <v>693</v>
      </c>
      <c r="V3" s="15" t="s">
        <v>693</v>
      </c>
      <c r="W3" s="15" t="s">
        <v>694</v>
      </c>
      <c r="X3" s="15" t="s">
        <v>695</v>
      </c>
      <c r="Y3" s="15" t="s">
        <v>696</v>
      </c>
      <c r="Z3" s="15" t="s">
        <v>697</v>
      </c>
      <c r="AA3" s="15" t="s">
        <v>698</v>
      </c>
      <c r="AB3" s="15" t="s">
        <v>699</v>
      </c>
      <c r="AC3" s="15" t="s">
        <v>700</v>
      </c>
      <c r="AD3" s="17" t="s">
        <v>699</v>
      </c>
      <c r="AE3" s="15" t="s">
        <v>701</v>
      </c>
      <c r="AF3" s="18" t="s">
        <v>701</v>
      </c>
      <c r="AG3" s="19" t="s">
        <v>701</v>
      </c>
      <c r="AH3" s="15" t="s">
        <v>702</v>
      </c>
      <c r="AI3" s="15" t="s">
        <v>703</v>
      </c>
      <c r="AJ3" s="15" t="s">
        <v>704</v>
      </c>
      <c r="AK3" s="20" t="s">
        <v>705</v>
      </c>
      <c r="AL3" s="20" t="s">
        <v>706</v>
      </c>
      <c r="AM3" s="21" t="s">
        <v>707</v>
      </c>
      <c r="AN3" s="32" t="s">
        <v>708</v>
      </c>
      <c r="AO3" s="21" t="s">
        <v>709</v>
      </c>
      <c r="AP3" s="21" t="s">
        <v>710</v>
      </c>
      <c r="AQ3" s="19" t="s">
        <v>604</v>
      </c>
      <c r="AR3" s="19" t="s">
        <v>29</v>
      </c>
      <c r="AS3" s="15" t="s">
        <v>711</v>
      </c>
      <c r="AT3" s="15" t="s">
        <v>36</v>
      </c>
      <c r="AU3" s="19" t="s">
        <v>246</v>
      </c>
      <c r="AV3" s="14" t="s">
        <v>163</v>
      </c>
      <c r="AW3" s="22" t="s">
        <v>712</v>
      </c>
      <c r="AX3" s="15" t="s">
        <v>713</v>
      </c>
      <c r="AY3" s="15" t="s">
        <v>714</v>
      </c>
      <c r="AZ3" s="15" t="s">
        <v>715</v>
      </c>
      <c r="BA3" s="20" t="s">
        <v>716</v>
      </c>
      <c r="BB3" s="23" t="s">
        <v>717</v>
      </c>
      <c r="BC3" s="23" t="s">
        <v>718</v>
      </c>
      <c r="BD3" s="23" t="s">
        <v>719</v>
      </c>
      <c r="BE3" s="24" t="s">
        <v>720</v>
      </c>
      <c r="BF3" s="19" t="s">
        <v>13</v>
      </c>
      <c r="BG3" s="20" t="s">
        <v>721</v>
      </c>
      <c r="BH3" s="20" t="s">
        <v>722</v>
      </c>
      <c r="BI3" s="22" t="s">
        <v>623</v>
      </c>
      <c r="BJ3" s="25" t="s">
        <v>723</v>
      </c>
      <c r="BK3" s="22" t="s">
        <v>724</v>
      </c>
      <c r="BL3" s="15" t="s">
        <v>725</v>
      </c>
      <c r="BM3" s="19" t="s">
        <v>726</v>
      </c>
      <c r="BN3" s="19" t="s">
        <v>1419</v>
      </c>
      <c r="BO3" s="19" t="s">
        <v>727</v>
      </c>
      <c r="BP3" s="19" t="s">
        <v>728</v>
      </c>
      <c r="BQ3" s="19" t="s">
        <v>729</v>
      </c>
      <c r="BR3" s="15" t="s">
        <v>730</v>
      </c>
      <c r="BS3" s="19" t="s">
        <v>730</v>
      </c>
      <c r="BT3" s="19" t="s">
        <v>731</v>
      </c>
      <c r="BU3" s="19" t="s">
        <v>732</v>
      </c>
      <c r="BV3" s="19" t="s">
        <v>733</v>
      </c>
      <c r="BW3" s="19" t="s">
        <v>734</v>
      </c>
      <c r="BX3" s="15" t="s">
        <v>735</v>
      </c>
      <c r="BY3" s="20" t="s">
        <v>736</v>
      </c>
      <c r="BZ3" s="25" t="s">
        <v>737</v>
      </c>
      <c r="CA3" s="20" t="s">
        <v>738</v>
      </c>
      <c r="CB3" s="20" t="s">
        <v>739</v>
      </c>
      <c r="CC3" s="20" t="s">
        <v>740</v>
      </c>
      <c r="CD3" s="23" t="s">
        <v>741</v>
      </c>
      <c r="CE3" s="23" t="s">
        <v>742</v>
      </c>
      <c r="CF3" s="23" t="s">
        <v>743</v>
      </c>
      <c r="CG3" s="20" t="s">
        <v>744</v>
      </c>
      <c r="CH3" s="15" t="s">
        <v>745</v>
      </c>
      <c r="CI3" s="20" t="s">
        <v>746</v>
      </c>
      <c r="CJ3" s="15" t="s">
        <v>747</v>
      </c>
      <c r="CK3" s="19" t="s">
        <v>748</v>
      </c>
      <c r="CL3" s="19" t="s">
        <v>14</v>
      </c>
      <c r="CM3" s="19" t="s">
        <v>163</v>
      </c>
      <c r="CN3" s="15" t="s">
        <v>163</v>
      </c>
      <c r="CO3" s="19" t="s">
        <v>749</v>
      </c>
      <c r="CP3" s="19" t="s">
        <v>750</v>
      </c>
      <c r="CQ3" s="19" t="s">
        <v>751</v>
      </c>
      <c r="CR3" s="19" t="s">
        <v>752</v>
      </c>
      <c r="CS3" s="29" t="s">
        <v>753</v>
      </c>
      <c r="CT3" s="19" t="s">
        <v>754</v>
      </c>
      <c r="CU3" s="21" t="s">
        <v>755</v>
      </c>
      <c r="CV3" s="21" t="s">
        <v>756</v>
      </c>
      <c r="CW3" s="15" t="s">
        <v>10</v>
      </c>
      <c r="CX3" s="23" t="s">
        <v>757</v>
      </c>
      <c r="CY3" s="23" t="s">
        <v>758</v>
      </c>
      <c r="CZ3" s="19" t="s">
        <v>759</v>
      </c>
      <c r="DA3" s="19" t="s">
        <v>760</v>
      </c>
      <c r="DB3" s="19" t="s">
        <v>761</v>
      </c>
      <c r="DC3" s="20" t="s">
        <v>762</v>
      </c>
      <c r="DD3" s="22" t="s">
        <v>1420</v>
      </c>
      <c r="DE3" s="22" t="s">
        <v>763</v>
      </c>
      <c r="DF3" s="19" t="s">
        <v>764</v>
      </c>
      <c r="DG3" s="25" t="s">
        <v>765</v>
      </c>
      <c r="DH3" s="15" t="s">
        <v>766</v>
      </c>
      <c r="DI3" s="20" t="s">
        <v>767</v>
      </c>
      <c r="DJ3" s="20" t="s">
        <v>768</v>
      </c>
      <c r="DK3" s="19" t="s">
        <v>769</v>
      </c>
      <c r="DL3" s="15" t="s">
        <v>770</v>
      </c>
      <c r="DM3" s="20" t="s">
        <v>771</v>
      </c>
      <c r="DN3" s="23" t="s">
        <v>772</v>
      </c>
      <c r="DO3" s="15" t="s">
        <v>773</v>
      </c>
      <c r="DP3" s="26">
        <v>100</v>
      </c>
      <c r="DQ3" s="26" t="s">
        <v>774</v>
      </c>
      <c r="DR3" s="20" t="s">
        <v>775</v>
      </c>
      <c r="DS3" s="19" t="s">
        <v>776</v>
      </c>
      <c r="DT3" s="19" t="s">
        <v>777</v>
      </c>
      <c r="DU3" s="19" t="s">
        <v>778</v>
      </c>
      <c r="DV3" s="19" t="s">
        <v>779</v>
      </c>
      <c r="DW3" s="19" t="s">
        <v>780</v>
      </c>
      <c r="DX3" s="19" t="s">
        <v>781</v>
      </c>
      <c r="DY3" s="19" t="s">
        <v>782</v>
      </c>
      <c r="DZ3" s="19" t="s">
        <v>783</v>
      </c>
      <c r="EA3" s="19" t="s">
        <v>784</v>
      </c>
      <c r="EB3" s="19" t="s">
        <v>785</v>
      </c>
      <c r="EC3" t="s">
        <v>786</v>
      </c>
      <c r="ED3" s="19" t="s">
        <v>1421</v>
      </c>
      <c r="EE3" s="14" t="s">
        <v>1422</v>
      </c>
      <c r="EF3" s="14" t="s">
        <v>1423</v>
      </c>
      <c r="EG3" t="s">
        <v>1424</v>
      </c>
      <c r="EH3" t="s">
        <v>1425</v>
      </c>
      <c r="EI3" s="14" t="s">
        <v>1426</v>
      </c>
      <c r="EJ3" s="14" t="s">
        <v>748</v>
      </c>
      <c r="EK3" s="14" t="s">
        <v>1427</v>
      </c>
      <c r="EL3" s="24" t="s">
        <v>720</v>
      </c>
      <c r="EM3" s="24" t="s">
        <v>1428</v>
      </c>
      <c r="EN3" s="24" t="s">
        <v>1429</v>
      </c>
      <c r="EO3" s="24" t="s">
        <v>748</v>
      </c>
      <c r="EP3" s="22" t="s">
        <v>1430</v>
      </c>
      <c r="EQ3" s="22" t="s">
        <v>1431</v>
      </c>
      <c r="ER3" s="14" t="s">
        <v>1432</v>
      </c>
    </row>
    <row r="4" spans="1:148">
      <c r="A4" s="15" t="s">
        <v>787</v>
      </c>
      <c r="B4" s="15" t="s">
        <v>788</v>
      </c>
      <c r="C4" s="15"/>
      <c r="D4" s="15" t="s">
        <v>789</v>
      </c>
      <c r="E4" s="15" t="s">
        <v>790</v>
      </c>
      <c r="F4" s="15" t="s">
        <v>791</v>
      </c>
      <c r="G4" s="15" t="s">
        <v>792</v>
      </c>
      <c r="H4" s="15" t="s">
        <v>793</v>
      </c>
      <c r="I4" s="15" t="s">
        <v>794</v>
      </c>
      <c r="J4" s="16" t="s">
        <v>795</v>
      </c>
      <c r="K4" s="15" t="s">
        <v>687</v>
      </c>
      <c r="L4" s="15" t="s">
        <v>796</v>
      </c>
      <c r="M4" s="15" t="s">
        <v>797</v>
      </c>
      <c r="N4" s="15" t="s">
        <v>687</v>
      </c>
      <c r="O4" s="15" t="s">
        <v>797</v>
      </c>
      <c r="P4" s="15" t="s">
        <v>798</v>
      </c>
      <c r="Q4" s="15" t="s">
        <v>799</v>
      </c>
      <c r="R4" s="15"/>
      <c r="S4" s="15" t="s">
        <v>800</v>
      </c>
      <c r="T4" s="15" t="s">
        <v>801</v>
      </c>
      <c r="U4" s="15" t="s">
        <v>802</v>
      </c>
      <c r="V4" s="15" t="s">
        <v>802</v>
      </c>
      <c r="W4" s="15" t="s">
        <v>803</v>
      </c>
      <c r="X4" s="15" t="s">
        <v>804</v>
      </c>
      <c r="Y4" s="15" t="s">
        <v>805</v>
      </c>
      <c r="Z4" s="15" t="s">
        <v>806</v>
      </c>
      <c r="AA4" s="15" t="s">
        <v>807</v>
      </c>
      <c r="AB4" s="15"/>
      <c r="AC4" s="15" t="s">
        <v>808</v>
      </c>
      <c r="AD4" s="17"/>
      <c r="AE4" s="15"/>
      <c r="AF4" s="18" t="s">
        <v>809</v>
      </c>
      <c r="AG4" s="19" t="s">
        <v>809</v>
      </c>
      <c r="AH4" s="15" t="s">
        <v>604</v>
      </c>
      <c r="AI4" s="15" t="s">
        <v>810</v>
      </c>
      <c r="AJ4" s="15" t="s">
        <v>811</v>
      </c>
      <c r="AK4" s="20" t="s">
        <v>812</v>
      </c>
      <c r="AL4" s="20" t="s">
        <v>813</v>
      </c>
      <c r="AM4" s="21" t="s">
        <v>814</v>
      </c>
      <c r="AN4" s="32" t="s">
        <v>815</v>
      </c>
      <c r="AO4" s="21" t="s">
        <v>816</v>
      </c>
      <c r="AP4" s="21" t="s">
        <v>817</v>
      </c>
      <c r="AQ4" s="19"/>
      <c r="AR4" s="19" t="s">
        <v>30</v>
      </c>
      <c r="AS4" s="15"/>
      <c r="AT4" s="15" t="s">
        <v>38</v>
      </c>
      <c r="AU4" s="19"/>
      <c r="AV4" s="14" t="s">
        <v>164</v>
      </c>
      <c r="AW4" s="22" t="s">
        <v>818</v>
      </c>
      <c r="AX4" s="15" t="s">
        <v>819</v>
      </c>
      <c r="AY4" s="15" t="s">
        <v>820</v>
      </c>
      <c r="AZ4" s="15" t="s">
        <v>821</v>
      </c>
      <c r="BA4" s="20"/>
      <c r="BB4" s="23" t="s">
        <v>822</v>
      </c>
      <c r="BC4" s="23" t="s">
        <v>823</v>
      </c>
      <c r="BD4" s="23" t="s">
        <v>824</v>
      </c>
      <c r="BE4" s="22" t="s">
        <v>825</v>
      </c>
      <c r="BF4" s="19" t="s">
        <v>826</v>
      </c>
      <c r="BG4" s="20" t="s">
        <v>827</v>
      </c>
      <c r="BH4" s="20" t="s">
        <v>828</v>
      </c>
      <c r="BI4" s="22" t="s">
        <v>829</v>
      </c>
      <c r="BJ4" s="25" t="s">
        <v>830</v>
      </c>
      <c r="BK4" s="22" t="s">
        <v>831</v>
      </c>
      <c r="BL4" s="15"/>
      <c r="BM4" s="19" t="s">
        <v>832</v>
      </c>
      <c r="BN4" s="19" t="s">
        <v>832</v>
      </c>
      <c r="BO4" s="19" t="s">
        <v>832</v>
      </c>
      <c r="BP4" s="19" t="s">
        <v>832</v>
      </c>
      <c r="BQ4" s="19" t="s">
        <v>832</v>
      </c>
      <c r="BR4" s="15" t="s">
        <v>832</v>
      </c>
      <c r="BS4" s="19" t="s">
        <v>833</v>
      </c>
      <c r="BT4" s="19" t="s">
        <v>834</v>
      </c>
      <c r="BU4" s="19" t="s">
        <v>832</v>
      </c>
      <c r="BV4" s="19" t="s">
        <v>832</v>
      </c>
      <c r="BW4" s="19" t="s">
        <v>832</v>
      </c>
      <c r="BX4" s="15" t="s">
        <v>835</v>
      </c>
      <c r="BY4" s="20"/>
      <c r="BZ4" s="25" t="s">
        <v>836</v>
      </c>
      <c r="CA4" s="20" t="s">
        <v>837</v>
      </c>
      <c r="CB4" s="20" t="s">
        <v>838</v>
      </c>
      <c r="CC4" s="20"/>
      <c r="CD4" s="23"/>
      <c r="CE4" s="23"/>
      <c r="CF4" s="23"/>
      <c r="CG4" s="20" t="s">
        <v>839</v>
      </c>
      <c r="CH4" s="15" t="s">
        <v>840</v>
      </c>
      <c r="CI4" s="20" t="s">
        <v>841</v>
      </c>
      <c r="CJ4" s="15" t="s">
        <v>842</v>
      </c>
      <c r="CK4" s="19" t="s">
        <v>604</v>
      </c>
      <c r="CL4" s="19" t="s">
        <v>15</v>
      </c>
      <c r="CM4" s="19" t="s">
        <v>164</v>
      </c>
      <c r="CN4" s="15" t="s">
        <v>164</v>
      </c>
      <c r="CO4" s="19" t="s">
        <v>843</v>
      </c>
      <c r="CP4" s="19" t="s">
        <v>844</v>
      </c>
      <c r="CQ4" s="19" t="s">
        <v>845</v>
      </c>
      <c r="CR4" s="19" t="s">
        <v>846</v>
      </c>
      <c r="CS4" s="29" t="s">
        <v>847</v>
      </c>
      <c r="CT4" s="19"/>
      <c r="CU4" s="21" t="s">
        <v>848</v>
      </c>
      <c r="CV4" s="21"/>
      <c r="CW4" s="15" t="s">
        <v>849</v>
      </c>
      <c r="CX4" s="23" t="s">
        <v>850</v>
      </c>
      <c r="CY4" s="23"/>
      <c r="CZ4" s="19" t="s">
        <v>851</v>
      </c>
      <c r="DA4" s="19" t="s">
        <v>852</v>
      </c>
      <c r="DB4" s="19" t="s">
        <v>853</v>
      </c>
      <c r="DC4" s="20" t="s">
        <v>854</v>
      </c>
      <c r="DD4" s="22" t="s">
        <v>1433</v>
      </c>
      <c r="DE4" s="22" t="s">
        <v>646</v>
      </c>
      <c r="DF4" s="19" t="s">
        <v>855</v>
      </c>
      <c r="DG4" s="25" t="s">
        <v>10</v>
      </c>
      <c r="DH4" s="15" t="s">
        <v>841</v>
      </c>
      <c r="DI4" s="20" t="s">
        <v>856</v>
      </c>
      <c r="DJ4" s="20" t="s">
        <v>857</v>
      </c>
      <c r="DK4" s="19" t="s">
        <v>858</v>
      </c>
      <c r="DL4" s="15" t="s">
        <v>859</v>
      </c>
      <c r="DM4" s="20" t="s">
        <v>860</v>
      </c>
      <c r="DN4" s="23" t="s">
        <v>861</v>
      </c>
      <c r="DO4" s="15" t="s">
        <v>862</v>
      </c>
      <c r="DP4" s="26">
        <v>900</v>
      </c>
      <c r="DQ4" s="26" t="s">
        <v>863</v>
      </c>
      <c r="DR4" s="20"/>
      <c r="DS4" s="19" t="s">
        <v>864</v>
      </c>
      <c r="DT4" s="19" t="s">
        <v>865</v>
      </c>
      <c r="DU4" s="19" t="s">
        <v>866</v>
      </c>
      <c r="DV4" s="19" t="s">
        <v>867</v>
      </c>
      <c r="DW4" s="19" t="s">
        <v>868</v>
      </c>
      <c r="DX4" s="19" t="s">
        <v>869</v>
      </c>
      <c r="DY4" s="19" t="s">
        <v>870</v>
      </c>
      <c r="DZ4" s="19"/>
      <c r="EA4" s="19" t="s">
        <v>871</v>
      </c>
      <c r="EB4" s="19" t="s">
        <v>872</v>
      </c>
      <c r="EC4" t="s">
        <v>1434</v>
      </c>
      <c r="ED4" s="19" t="s">
        <v>1435</v>
      </c>
      <c r="EE4" s="14" t="s">
        <v>1436</v>
      </c>
      <c r="EF4" s="14" t="s">
        <v>1437</v>
      </c>
      <c r="EG4"/>
      <c r="EH4"/>
      <c r="EI4" s="14" t="s">
        <v>1438</v>
      </c>
      <c r="EJ4" s="14" t="s">
        <v>1439</v>
      </c>
      <c r="EK4" s="14" t="s">
        <v>1440</v>
      </c>
      <c r="EL4" s="22" t="s">
        <v>825</v>
      </c>
      <c r="EM4" s="22" t="s">
        <v>1441</v>
      </c>
      <c r="EN4" s="22"/>
      <c r="EO4" s="22" t="s">
        <v>604</v>
      </c>
      <c r="EQ4" s="22" t="s">
        <v>1442</v>
      </c>
      <c r="ER4" s="14" t="s">
        <v>1443</v>
      </c>
    </row>
    <row r="5" spans="1:148">
      <c r="A5" s="15" t="s">
        <v>873</v>
      </c>
      <c r="B5" s="15" t="s">
        <v>874</v>
      </c>
      <c r="C5" s="15"/>
      <c r="D5" s="15"/>
      <c r="E5" s="15" t="s">
        <v>11</v>
      </c>
      <c r="F5" s="15"/>
      <c r="G5" s="15"/>
      <c r="H5" s="15" t="s">
        <v>875</v>
      </c>
      <c r="I5" s="15" t="s">
        <v>876</v>
      </c>
      <c r="J5" s="16">
        <v>2</v>
      </c>
      <c r="K5" s="15" t="s">
        <v>877</v>
      </c>
      <c r="L5" s="15" t="s">
        <v>878</v>
      </c>
      <c r="M5" s="15" t="s">
        <v>879</v>
      </c>
      <c r="N5" s="15" t="s">
        <v>877</v>
      </c>
      <c r="O5" s="15" t="s">
        <v>879</v>
      </c>
      <c r="P5" s="15" t="s">
        <v>880</v>
      </c>
      <c r="Q5" s="15" t="s">
        <v>881</v>
      </c>
      <c r="R5" s="15"/>
      <c r="S5" s="15" t="s">
        <v>882</v>
      </c>
      <c r="T5" s="15"/>
      <c r="U5" s="15" t="s">
        <v>883</v>
      </c>
      <c r="V5" s="15" t="s">
        <v>884</v>
      </c>
      <c r="W5" s="15" t="s">
        <v>885</v>
      </c>
      <c r="X5" s="15" t="s">
        <v>31</v>
      </c>
      <c r="Y5" s="15" t="s">
        <v>858</v>
      </c>
      <c r="Z5" s="15" t="s">
        <v>886</v>
      </c>
      <c r="AA5" s="15"/>
      <c r="AB5" s="15"/>
      <c r="AC5" s="15" t="s">
        <v>887</v>
      </c>
      <c r="AD5" s="17"/>
      <c r="AE5" s="15"/>
      <c r="AF5" s="18" t="s">
        <v>888</v>
      </c>
      <c r="AG5" s="19" t="s">
        <v>889</v>
      </c>
      <c r="AH5" s="15"/>
      <c r="AI5" s="15" t="s">
        <v>890</v>
      </c>
      <c r="AJ5" s="15" t="s">
        <v>891</v>
      </c>
      <c r="AK5" s="20"/>
      <c r="AL5" s="20" t="s">
        <v>892</v>
      </c>
      <c r="AM5" s="21" t="s">
        <v>893</v>
      </c>
      <c r="AN5" s="32" t="s">
        <v>894</v>
      </c>
      <c r="AO5" s="21" t="s">
        <v>895</v>
      </c>
      <c r="AP5" s="21"/>
      <c r="AQ5" s="19"/>
      <c r="AR5" s="19" t="s">
        <v>31</v>
      </c>
      <c r="AS5" s="15"/>
      <c r="AT5" s="15" t="s">
        <v>40</v>
      </c>
      <c r="AU5" s="19"/>
      <c r="AV5" s="14" t="s">
        <v>165</v>
      </c>
      <c r="AW5" s="22"/>
      <c r="AX5" s="15"/>
      <c r="AY5" s="15" t="s">
        <v>896</v>
      </c>
      <c r="AZ5" s="15" t="s">
        <v>897</v>
      </c>
      <c r="BA5" s="20"/>
      <c r="BB5" s="23" t="s">
        <v>898</v>
      </c>
      <c r="BC5" s="23" t="s">
        <v>899</v>
      </c>
      <c r="BD5" s="23" t="s">
        <v>900</v>
      </c>
      <c r="BE5" s="22" t="s">
        <v>901</v>
      </c>
      <c r="BF5" s="19" t="s">
        <v>159</v>
      </c>
      <c r="BG5" s="20" t="s">
        <v>902</v>
      </c>
      <c r="BH5" s="20"/>
      <c r="BI5" s="22" t="s">
        <v>618</v>
      </c>
      <c r="BJ5" s="27"/>
      <c r="BK5" s="22" t="s">
        <v>903</v>
      </c>
      <c r="BL5" s="15"/>
      <c r="BM5" s="19" t="s">
        <v>904</v>
      </c>
      <c r="BN5" s="19" t="s">
        <v>904</v>
      </c>
      <c r="BO5" s="19" t="s">
        <v>904</v>
      </c>
      <c r="BP5" s="19" t="s">
        <v>904</v>
      </c>
      <c r="BQ5" s="19" t="s">
        <v>904</v>
      </c>
      <c r="BR5" s="15" t="s">
        <v>905</v>
      </c>
      <c r="BS5" s="19"/>
      <c r="BT5" s="19" t="s">
        <v>832</v>
      </c>
      <c r="BU5" s="19" t="s">
        <v>904</v>
      </c>
      <c r="BV5" s="19" t="s">
        <v>904</v>
      </c>
      <c r="BW5" s="19" t="s">
        <v>904</v>
      </c>
      <c r="BX5" s="15" t="s">
        <v>906</v>
      </c>
      <c r="BY5" s="20"/>
      <c r="BZ5" s="25" t="s">
        <v>875</v>
      </c>
      <c r="CA5" s="20" t="s">
        <v>907</v>
      </c>
      <c r="CB5" s="20"/>
      <c r="CC5" s="20"/>
      <c r="CD5" s="23"/>
      <c r="CE5" s="23"/>
      <c r="CF5" s="23"/>
      <c r="CG5" s="20" t="s">
        <v>908</v>
      </c>
      <c r="CH5" s="15" t="s">
        <v>909</v>
      </c>
      <c r="CI5" s="20" t="s">
        <v>910</v>
      </c>
      <c r="CJ5" s="15"/>
      <c r="CK5" s="19"/>
      <c r="CL5" s="19" t="s">
        <v>17</v>
      </c>
      <c r="CM5" s="19" t="s">
        <v>165</v>
      </c>
      <c r="CN5" s="15" t="s">
        <v>165</v>
      </c>
      <c r="CO5" s="19" t="s">
        <v>911</v>
      </c>
      <c r="CP5" s="19" t="s">
        <v>912</v>
      </c>
      <c r="CQ5" s="19"/>
      <c r="CR5" s="19"/>
      <c r="CS5" s="29" t="s">
        <v>913</v>
      </c>
      <c r="CT5" s="19"/>
      <c r="CU5" s="21" t="s">
        <v>914</v>
      </c>
      <c r="CV5" s="21"/>
      <c r="CW5" s="15" t="s">
        <v>915</v>
      </c>
      <c r="CX5" s="23"/>
      <c r="CY5" s="23"/>
      <c r="CZ5" s="19" t="s">
        <v>916</v>
      </c>
      <c r="DA5" s="19" t="s">
        <v>917</v>
      </c>
      <c r="DB5" s="19" t="s">
        <v>918</v>
      </c>
      <c r="DC5" s="20"/>
      <c r="DD5" s="22" t="s">
        <v>1444</v>
      </c>
      <c r="DE5" s="22" t="s">
        <v>920</v>
      </c>
      <c r="DF5" s="19" t="s">
        <v>921</v>
      </c>
      <c r="DG5" s="25"/>
      <c r="DH5" s="15" t="s">
        <v>910</v>
      </c>
      <c r="DI5" s="20" t="s">
        <v>922</v>
      </c>
      <c r="DJ5" s="20"/>
      <c r="DK5" s="19" t="s">
        <v>923</v>
      </c>
      <c r="DL5" s="15"/>
      <c r="DM5" s="20" t="s">
        <v>924</v>
      </c>
      <c r="DN5" s="23"/>
      <c r="DO5" s="15" t="s">
        <v>925</v>
      </c>
      <c r="DP5" s="26">
        <v>5000</v>
      </c>
      <c r="DQ5" s="26"/>
      <c r="DR5" s="20"/>
      <c r="DS5" s="19" t="s">
        <v>926</v>
      </c>
      <c r="DT5" s="19"/>
      <c r="DU5" s="19" t="s">
        <v>927</v>
      </c>
      <c r="DV5" s="19" t="s">
        <v>928</v>
      </c>
      <c r="EB5" s="14" t="s">
        <v>929</v>
      </c>
      <c r="EC5" t="s">
        <v>1445</v>
      </c>
      <c r="ED5"/>
      <c r="EF5" s="14" t="s">
        <v>1446</v>
      </c>
      <c r="EG5"/>
      <c r="EH5"/>
      <c r="EI5"/>
      <c r="EJ5" t="s">
        <v>604</v>
      </c>
      <c r="EK5" s="14" t="s">
        <v>1447</v>
      </c>
      <c r="EL5" s="22"/>
      <c r="EM5" s="22" t="s">
        <v>1448</v>
      </c>
      <c r="EN5" s="22"/>
      <c r="EO5" s="22" t="s">
        <v>919</v>
      </c>
      <c r="EQ5" t="s">
        <v>1449</v>
      </c>
      <c r="ER5" s="14" t="s">
        <v>1450</v>
      </c>
    </row>
    <row r="6" spans="1:148">
      <c r="A6" s="15" t="s">
        <v>930</v>
      </c>
      <c r="B6" s="15" t="s">
        <v>931</v>
      </c>
      <c r="C6" s="15"/>
      <c r="D6" s="15"/>
      <c r="E6" s="15" t="s">
        <v>932</v>
      </c>
      <c r="F6" s="15"/>
      <c r="G6" s="15"/>
      <c r="H6" s="15" t="s">
        <v>933</v>
      </c>
      <c r="I6" s="15" t="s">
        <v>934</v>
      </c>
      <c r="J6" s="16">
        <v>3</v>
      </c>
      <c r="K6" s="15" t="s">
        <v>935</v>
      </c>
      <c r="L6" s="15" t="s">
        <v>936</v>
      </c>
      <c r="M6" s="15" t="s">
        <v>937</v>
      </c>
      <c r="N6" s="15" t="s">
        <v>934</v>
      </c>
      <c r="O6" s="15" t="s">
        <v>162</v>
      </c>
      <c r="P6" s="15" t="s">
        <v>916</v>
      </c>
      <c r="Q6" s="15" t="s">
        <v>916</v>
      </c>
      <c r="R6" s="15"/>
      <c r="S6" s="15" t="s">
        <v>938</v>
      </c>
      <c r="T6" s="15"/>
      <c r="U6" s="15" t="s">
        <v>884</v>
      </c>
      <c r="V6" s="15"/>
      <c r="W6" s="15"/>
      <c r="X6" s="15" t="s">
        <v>32</v>
      </c>
      <c r="Y6" s="15"/>
      <c r="Z6" s="15"/>
      <c r="AA6" s="15"/>
      <c r="AB6" s="15"/>
      <c r="AC6" s="15"/>
      <c r="AD6" s="17"/>
      <c r="AE6" s="15"/>
      <c r="AF6" s="18"/>
      <c r="AG6" s="19" t="s">
        <v>939</v>
      </c>
      <c r="AH6" s="15"/>
      <c r="AI6" s="15"/>
      <c r="AJ6" s="15" t="s">
        <v>940</v>
      </c>
      <c r="AK6" s="20"/>
      <c r="AL6" s="20"/>
      <c r="AM6" s="28"/>
      <c r="AN6" s="32"/>
      <c r="AO6" s="21"/>
      <c r="AP6" s="21"/>
      <c r="AQ6" s="19"/>
      <c r="AR6" s="19" t="s">
        <v>32</v>
      </c>
      <c r="AS6" s="15"/>
      <c r="AT6" s="15" t="s">
        <v>37</v>
      </c>
      <c r="AU6" s="19"/>
      <c r="AV6" s="14" t="s">
        <v>158</v>
      </c>
      <c r="AW6" s="22"/>
      <c r="AX6" s="15"/>
      <c r="AY6" s="15" t="s">
        <v>941</v>
      </c>
      <c r="AZ6" s="15" t="s">
        <v>942</v>
      </c>
      <c r="BA6" s="20"/>
      <c r="BB6" s="23"/>
      <c r="BC6" s="23"/>
      <c r="BD6" s="23" t="s">
        <v>943</v>
      </c>
      <c r="BE6" s="22"/>
      <c r="BF6" s="19" t="s">
        <v>944</v>
      </c>
      <c r="BG6" s="20"/>
      <c r="BH6" s="20"/>
      <c r="BI6" s="22"/>
      <c r="BJ6" s="27"/>
      <c r="BK6" s="22" t="s">
        <v>945</v>
      </c>
      <c r="BL6" s="15"/>
      <c r="BM6" s="19"/>
      <c r="BN6" s="19"/>
      <c r="BO6" s="19"/>
      <c r="BP6" s="19"/>
      <c r="BQ6" s="19"/>
      <c r="BR6" s="15"/>
      <c r="BS6" s="19"/>
      <c r="BT6" s="19" t="s">
        <v>904</v>
      </c>
      <c r="BU6" s="19"/>
      <c r="BV6" s="19"/>
      <c r="BW6" s="15"/>
      <c r="BX6" s="15"/>
      <c r="BY6" s="20"/>
      <c r="BZ6" s="25" t="s">
        <v>933</v>
      </c>
      <c r="CA6" s="20"/>
      <c r="CB6" s="20"/>
      <c r="CC6" s="20"/>
      <c r="CD6" s="23"/>
      <c r="CE6" s="23"/>
      <c r="CF6" s="23"/>
      <c r="CG6" s="20" t="s">
        <v>946</v>
      </c>
      <c r="CH6" s="15" t="s">
        <v>947</v>
      </c>
      <c r="CI6" s="20" t="s">
        <v>948</v>
      </c>
      <c r="CJ6" s="15"/>
      <c r="CK6" s="19"/>
      <c r="CL6" s="19" t="s">
        <v>19</v>
      </c>
      <c r="CM6" s="19" t="s">
        <v>158</v>
      </c>
      <c r="CN6" s="15" t="s">
        <v>158</v>
      </c>
      <c r="CO6" s="19" t="s">
        <v>949</v>
      </c>
      <c r="CP6" s="19" t="s">
        <v>950</v>
      </c>
      <c r="CQ6" s="19"/>
      <c r="CR6" s="19"/>
      <c r="CS6" s="29" t="s">
        <v>951</v>
      </c>
      <c r="CT6" s="19"/>
      <c r="CU6" s="21"/>
      <c r="CV6" s="21"/>
      <c r="CW6" s="15"/>
      <c r="CX6" s="23"/>
      <c r="CY6" s="23"/>
      <c r="CZ6" s="19" t="s">
        <v>952</v>
      </c>
      <c r="DA6" s="19"/>
      <c r="DB6" s="19"/>
      <c r="DC6" s="20"/>
      <c r="DD6" s="22"/>
      <c r="DE6" s="22"/>
      <c r="DF6" s="19" t="s">
        <v>953</v>
      </c>
      <c r="DG6" s="25"/>
      <c r="DH6" s="15" t="s">
        <v>948</v>
      </c>
      <c r="DI6" s="20" t="s">
        <v>954</v>
      </c>
      <c r="DJ6" s="20"/>
      <c r="DK6" s="19"/>
      <c r="DL6" s="15"/>
      <c r="DM6" s="20"/>
      <c r="DN6" s="23"/>
      <c r="DO6" s="15"/>
      <c r="DP6" s="26" t="s">
        <v>246</v>
      </c>
      <c r="DQ6" s="26"/>
      <c r="DR6" s="20"/>
      <c r="DS6" s="19" t="s">
        <v>955</v>
      </c>
      <c r="DT6" s="19"/>
      <c r="DU6" s="19"/>
      <c r="DV6" s="19" t="s">
        <v>956</v>
      </c>
      <c r="EB6" s="14" t="s">
        <v>957</v>
      </c>
      <c r="EG6"/>
      <c r="EH6"/>
      <c r="EJ6" s="14" t="s">
        <v>1451</v>
      </c>
      <c r="EK6" s="14" t="s">
        <v>1452</v>
      </c>
      <c r="EL6" s="22"/>
      <c r="EM6" s="22"/>
      <c r="EN6" s="22"/>
      <c r="EO6" s="22"/>
      <c r="EQ6" t="s">
        <v>1453</v>
      </c>
      <c r="ER6" s="14" t="s">
        <v>1454</v>
      </c>
    </row>
    <row r="7" spans="1:148">
      <c r="A7" s="15" t="s">
        <v>958</v>
      </c>
      <c r="B7" s="15"/>
      <c r="C7" s="15"/>
      <c r="D7" s="15"/>
      <c r="E7" s="15"/>
      <c r="F7" s="15"/>
      <c r="G7" s="15"/>
      <c r="H7" s="15"/>
      <c r="I7" s="15" t="s">
        <v>959</v>
      </c>
      <c r="J7" s="16">
        <v>4</v>
      </c>
      <c r="K7" s="15" t="s">
        <v>934</v>
      </c>
      <c r="L7" s="15" t="s">
        <v>879</v>
      </c>
      <c r="M7" s="15" t="s">
        <v>960</v>
      </c>
      <c r="N7" s="15" t="s">
        <v>960</v>
      </c>
      <c r="O7" s="15" t="s">
        <v>25</v>
      </c>
      <c r="P7" s="15" t="s">
        <v>961</v>
      </c>
      <c r="Q7" s="15" t="s">
        <v>962</v>
      </c>
      <c r="R7" s="15"/>
      <c r="S7" s="15" t="s">
        <v>963</v>
      </c>
      <c r="T7" s="15"/>
      <c r="U7" s="15" t="s">
        <v>964</v>
      </c>
      <c r="V7" s="15"/>
      <c r="W7" s="15"/>
      <c r="X7" s="15" t="s">
        <v>33</v>
      </c>
      <c r="Y7" s="15"/>
      <c r="Z7" s="15"/>
      <c r="AA7" s="15"/>
      <c r="AB7" s="15"/>
      <c r="AC7" s="15"/>
      <c r="AD7" s="17"/>
      <c r="AE7" s="15"/>
      <c r="AF7" s="18"/>
      <c r="AG7" s="19"/>
      <c r="AH7" s="15"/>
      <c r="AI7" s="15"/>
      <c r="AJ7" s="15" t="s">
        <v>965</v>
      </c>
      <c r="AK7" s="20"/>
      <c r="AL7" s="20"/>
      <c r="AM7" s="28"/>
      <c r="AN7" s="32"/>
      <c r="AO7" s="21"/>
      <c r="AP7" s="21"/>
      <c r="AQ7" s="19"/>
      <c r="AR7" s="19" t="s">
        <v>33</v>
      </c>
      <c r="AS7" s="15"/>
      <c r="AT7" s="15" t="s">
        <v>39</v>
      </c>
      <c r="AU7" s="19"/>
      <c r="AV7" s="14" t="s">
        <v>159</v>
      </c>
      <c r="AW7" s="22"/>
      <c r="AX7" s="15"/>
      <c r="AY7" s="15" t="s">
        <v>966</v>
      </c>
      <c r="AZ7" s="15" t="s">
        <v>967</v>
      </c>
      <c r="BA7" s="20"/>
      <c r="BB7" s="23"/>
      <c r="BC7" s="23"/>
      <c r="BD7" s="23" t="s">
        <v>968</v>
      </c>
      <c r="BE7" s="22"/>
      <c r="BF7" s="19"/>
      <c r="BG7" s="20"/>
      <c r="BH7" s="20"/>
      <c r="BI7" s="22"/>
      <c r="BJ7" s="27"/>
      <c r="BK7" s="22" t="s">
        <v>969</v>
      </c>
      <c r="BL7" s="15"/>
      <c r="BM7" s="19"/>
      <c r="BN7" s="19"/>
      <c r="BO7" s="19"/>
      <c r="BP7" s="19"/>
      <c r="BQ7" s="19"/>
      <c r="BR7" s="15"/>
      <c r="BS7" s="19"/>
      <c r="BT7" s="19"/>
      <c r="BU7" s="19"/>
      <c r="BV7" s="19"/>
      <c r="BW7" s="15"/>
      <c r="BX7" s="15"/>
      <c r="BY7" s="20"/>
      <c r="BZ7" s="25"/>
      <c r="CA7" s="20"/>
      <c r="CB7" s="20"/>
      <c r="CC7" s="20"/>
      <c r="CD7" s="23"/>
      <c r="CE7" s="23"/>
      <c r="CF7" s="23"/>
      <c r="CG7" s="20" t="s">
        <v>970</v>
      </c>
      <c r="CH7" s="15"/>
      <c r="CI7" s="20"/>
      <c r="CJ7" s="15"/>
      <c r="CK7" s="19"/>
      <c r="CL7" s="19" t="s">
        <v>21</v>
      </c>
      <c r="CM7" s="19" t="s">
        <v>159</v>
      </c>
      <c r="CN7" s="15" t="s">
        <v>159</v>
      </c>
      <c r="CO7" s="19" t="s">
        <v>971</v>
      </c>
      <c r="CP7" s="19" t="s">
        <v>972</v>
      </c>
      <c r="CQ7" s="19"/>
      <c r="CR7" s="19"/>
      <c r="CS7" s="29" t="s">
        <v>973</v>
      </c>
      <c r="CT7" s="19"/>
      <c r="CU7" s="21"/>
      <c r="CV7" s="21"/>
      <c r="CW7" s="15"/>
      <c r="CX7" s="23"/>
      <c r="CY7" s="23"/>
      <c r="CZ7" s="19" t="s">
        <v>974</v>
      </c>
      <c r="DA7" s="19"/>
      <c r="DB7" s="19"/>
      <c r="DC7" s="20"/>
      <c r="DD7" s="22"/>
      <c r="DE7" s="22"/>
      <c r="DF7" s="19" t="s">
        <v>975</v>
      </c>
      <c r="DG7" s="25"/>
      <c r="DH7" s="15"/>
      <c r="DI7" s="20"/>
      <c r="DJ7" s="20"/>
      <c r="DK7" s="19"/>
      <c r="DL7" s="15"/>
      <c r="DM7" s="20"/>
      <c r="DN7" s="23"/>
      <c r="DO7" s="15"/>
      <c r="DP7" s="26"/>
      <c r="DQ7" s="26"/>
      <c r="DR7" s="20"/>
      <c r="DS7" s="19" t="s">
        <v>976</v>
      </c>
      <c r="DT7" s="19"/>
      <c r="DU7" s="19"/>
      <c r="DV7" s="19" t="s">
        <v>162</v>
      </c>
      <c r="EG7"/>
      <c r="EH7"/>
      <c r="EK7" s="14" t="s">
        <v>1455</v>
      </c>
      <c r="EL7" s="22"/>
      <c r="EM7" s="22"/>
      <c r="EN7" s="22"/>
      <c r="EO7" s="22"/>
      <c r="EQ7" s="22" t="s">
        <v>1456</v>
      </c>
      <c r="ER7" s="14" t="s">
        <v>1457</v>
      </c>
    </row>
    <row r="8" spans="1:148">
      <c r="A8" s="15" t="s">
        <v>977</v>
      </c>
      <c r="B8" s="15"/>
      <c r="C8" s="15"/>
      <c r="D8" s="15"/>
      <c r="E8" s="15"/>
      <c r="F8" s="15"/>
      <c r="G8" s="15"/>
      <c r="H8" s="15"/>
      <c r="I8" s="15" t="s">
        <v>978</v>
      </c>
      <c r="J8" s="16">
        <v>5</v>
      </c>
      <c r="K8" s="15" t="s">
        <v>27</v>
      </c>
      <c r="L8" s="15" t="s">
        <v>162</v>
      </c>
      <c r="M8" s="15" t="s">
        <v>979</v>
      </c>
      <c r="N8" s="15" t="s">
        <v>980</v>
      </c>
      <c r="O8" s="15" t="s">
        <v>960</v>
      </c>
      <c r="P8" s="15" t="s">
        <v>981</v>
      </c>
      <c r="Q8" s="15" t="s">
        <v>981</v>
      </c>
      <c r="R8" s="15"/>
      <c r="S8" s="15" t="s">
        <v>982</v>
      </c>
      <c r="T8" s="15"/>
      <c r="U8" s="15"/>
      <c r="V8" s="15"/>
      <c r="W8" s="15"/>
      <c r="X8" s="15" t="s">
        <v>34</v>
      </c>
      <c r="Y8" s="15"/>
      <c r="Z8" s="15"/>
      <c r="AA8" s="15"/>
      <c r="AB8" s="15"/>
      <c r="AC8" s="15"/>
      <c r="AD8" s="17"/>
      <c r="AE8" s="15"/>
      <c r="AF8" s="18"/>
      <c r="AG8" s="19"/>
      <c r="AH8" s="15"/>
      <c r="AI8" s="15"/>
      <c r="AJ8" s="15" t="s">
        <v>983</v>
      </c>
      <c r="AK8" s="20"/>
      <c r="AL8" s="20"/>
      <c r="AM8" s="28"/>
      <c r="AN8" s="32"/>
      <c r="AO8" s="21"/>
      <c r="AP8" s="21"/>
      <c r="AQ8" s="19"/>
      <c r="AR8" s="19" t="s">
        <v>34</v>
      </c>
      <c r="AS8" s="15"/>
      <c r="AT8" s="15" t="s">
        <v>41</v>
      </c>
      <c r="AU8" s="19"/>
      <c r="AV8" s="14" t="s">
        <v>13</v>
      </c>
      <c r="AW8" s="22"/>
      <c r="AX8" s="15"/>
      <c r="AY8" s="15"/>
      <c r="AZ8" s="15"/>
      <c r="BA8" s="20"/>
      <c r="BB8" s="23"/>
      <c r="BC8" s="23"/>
      <c r="BD8" s="23" t="s">
        <v>984</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985</v>
      </c>
      <c r="CH8" s="15"/>
      <c r="CI8" s="20"/>
      <c r="CJ8" s="15"/>
      <c r="CK8" s="19"/>
      <c r="CL8" s="19" t="s">
        <v>22</v>
      </c>
      <c r="CM8" s="19" t="s">
        <v>13</v>
      </c>
      <c r="CN8" s="15" t="s">
        <v>13</v>
      </c>
      <c r="CO8" s="19" t="s">
        <v>986</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987</v>
      </c>
      <c r="DT8" s="19"/>
      <c r="DU8" s="19"/>
      <c r="DV8" s="19" t="s">
        <v>25</v>
      </c>
      <c r="EG8"/>
      <c r="EH8"/>
      <c r="EK8" s="14" t="s">
        <v>1458</v>
      </c>
      <c r="EL8" s="22"/>
      <c r="EM8" s="22"/>
      <c r="EN8" s="22"/>
      <c r="EO8" s="22"/>
      <c r="EQ8" s="22" t="s">
        <v>1459</v>
      </c>
      <c r="ER8" s="14" t="s">
        <v>1460</v>
      </c>
    </row>
    <row r="9" spans="1:148">
      <c r="A9" s="15" t="s">
        <v>988</v>
      </c>
      <c r="B9" s="15"/>
      <c r="C9" s="15"/>
      <c r="D9" s="15"/>
      <c r="E9" s="15"/>
      <c r="F9" s="15"/>
      <c r="G9" s="15"/>
      <c r="H9" s="15"/>
      <c r="I9" s="15"/>
      <c r="J9" s="16">
        <v>6</v>
      </c>
      <c r="K9" s="15" t="s">
        <v>980</v>
      </c>
      <c r="L9" s="15" t="s">
        <v>25</v>
      </c>
      <c r="M9" s="15"/>
      <c r="N9" s="15" t="s">
        <v>989</v>
      </c>
      <c r="O9" s="15" t="s">
        <v>979</v>
      </c>
      <c r="P9" s="15"/>
      <c r="Q9" s="15"/>
      <c r="R9" s="15"/>
      <c r="S9" s="15" t="s">
        <v>990</v>
      </c>
      <c r="T9" s="15"/>
      <c r="U9" s="15"/>
      <c r="V9" s="15"/>
      <c r="W9" s="15"/>
      <c r="X9" s="15" t="s">
        <v>35</v>
      </c>
      <c r="Y9" s="15"/>
      <c r="Z9" s="15"/>
      <c r="AA9" s="15"/>
      <c r="AB9" s="15"/>
      <c r="AC9" s="15"/>
      <c r="AD9" s="17"/>
      <c r="AE9" s="15"/>
      <c r="AF9" s="18"/>
      <c r="AG9" s="19"/>
      <c r="AH9" s="15"/>
      <c r="AI9" s="15"/>
      <c r="AJ9" s="15" t="s">
        <v>991</v>
      </c>
      <c r="AK9" s="20"/>
      <c r="AL9" s="20"/>
      <c r="AM9" s="28"/>
      <c r="AN9" s="32"/>
      <c r="AO9" s="21"/>
      <c r="AP9" s="21"/>
      <c r="AQ9" s="19"/>
      <c r="AR9" s="19" t="s">
        <v>35</v>
      </c>
      <c r="AS9" s="15"/>
      <c r="AT9" s="15" t="s">
        <v>42</v>
      </c>
      <c r="AU9" s="19"/>
      <c r="AV9" s="14" t="s">
        <v>992</v>
      </c>
      <c r="AW9" s="22"/>
      <c r="AX9" s="15"/>
      <c r="AY9" s="15"/>
      <c r="AZ9" s="15"/>
      <c r="BA9" s="20"/>
      <c r="BB9" s="23"/>
      <c r="BC9" s="23"/>
      <c r="BD9" s="23" t="s">
        <v>993</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994</v>
      </c>
      <c r="CH9" s="15"/>
      <c r="CI9" s="20"/>
      <c r="CJ9" s="15"/>
      <c r="CK9" s="19"/>
      <c r="CL9" s="19" t="s">
        <v>162</v>
      </c>
      <c r="CM9" s="19"/>
      <c r="CN9" s="15" t="s">
        <v>992</v>
      </c>
      <c r="CO9" s="19" t="s">
        <v>995</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996</v>
      </c>
      <c r="DT9" s="19"/>
      <c r="DU9" s="19"/>
      <c r="DV9" s="19" t="s">
        <v>1461</v>
      </c>
      <c r="EG9"/>
      <c r="EH9"/>
      <c r="EK9" s="14" t="s">
        <v>1462</v>
      </c>
      <c r="EL9" s="22"/>
      <c r="EM9" s="22"/>
      <c r="EN9" s="22"/>
      <c r="EO9" s="22"/>
      <c r="EQ9" s="22" t="s">
        <v>1463</v>
      </c>
      <c r="ER9" s="14" t="s">
        <v>1464</v>
      </c>
    </row>
    <row r="10" spans="1:148">
      <c r="A10" s="15" t="s">
        <v>997</v>
      </c>
      <c r="B10" s="15"/>
      <c r="C10" s="15"/>
      <c r="D10" s="15"/>
      <c r="E10" s="15"/>
      <c r="F10" s="15"/>
      <c r="G10" s="15"/>
      <c r="H10" s="15"/>
      <c r="I10" s="15"/>
      <c r="J10" s="16">
        <v>7</v>
      </c>
      <c r="K10" s="15" t="s">
        <v>989</v>
      </c>
      <c r="L10" s="15" t="s">
        <v>960</v>
      </c>
      <c r="M10" s="15"/>
      <c r="N10" s="15" t="s">
        <v>998</v>
      </c>
      <c r="O10" s="15"/>
      <c r="P10" s="15"/>
      <c r="Q10" s="15"/>
      <c r="R10" s="15"/>
      <c r="S10" s="15" t="s">
        <v>999</v>
      </c>
      <c r="T10" s="15"/>
      <c r="U10" s="15"/>
      <c r="V10" s="15"/>
      <c r="W10" s="15"/>
      <c r="X10" s="15" t="s">
        <v>1000</v>
      </c>
      <c r="Y10" s="15"/>
      <c r="Z10" s="15"/>
      <c r="AA10" s="15"/>
      <c r="AB10" s="15"/>
      <c r="AC10" s="15"/>
      <c r="AD10" s="17"/>
      <c r="AE10" s="15"/>
      <c r="AF10" s="18"/>
      <c r="AG10" s="19"/>
      <c r="AH10" s="15"/>
      <c r="AI10" s="15"/>
      <c r="AJ10" s="15" t="s">
        <v>1001</v>
      </c>
      <c r="AK10" s="20"/>
      <c r="AL10" s="20"/>
      <c r="AM10" s="28"/>
      <c r="AN10" s="32"/>
      <c r="AO10" s="21"/>
      <c r="AP10" s="21"/>
      <c r="AQ10" s="19"/>
      <c r="AR10" s="19" t="s">
        <v>151</v>
      </c>
      <c r="AS10" s="15"/>
      <c r="AT10" s="15" t="s">
        <v>43</v>
      </c>
      <c r="AU10" s="19"/>
      <c r="AW10" s="22"/>
      <c r="AX10" s="15"/>
      <c r="AY10" s="15"/>
      <c r="AZ10" s="15"/>
      <c r="BA10" s="20"/>
      <c r="BB10" s="23"/>
      <c r="BC10" s="23"/>
      <c r="BD10" s="23" t="s">
        <v>1002</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1003</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1004</v>
      </c>
      <c r="DT10" s="19"/>
      <c r="DU10" s="19"/>
      <c r="DV10" s="19" t="s">
        <v>1005</v>
      </c>
      <c r="EG10"/>
      <c r="EH10"/>
      <c r="EK10" s="14" t="s">
        <v>1465</v>
      </c>
      <c r="EL10" s="22"/>
      <c r="EM10" s="22"/>
      <c r="EN10" s="22"/>
      <c r="EO10" s="22"/>
      <c r="EQ10" s="22" t="s">
        <v>1466</v>
      </c>
      <c r="ER10" s="14" t="s">
        <v>1467</v>
      </c>
    </row>
    <row r="11" spans="1:148">
      <c r="A11" s="15" t="s">
        <v>1006</v>
      </c>
      <c r="B11" s="15"/>
      <c r="C11" s="15"/>
      <c r="D11" s="15"/>
      <c r="E11" s="15"/>
      <c r="F11" s="15"/>
      <c r="G11" s="15"/>
      <c r="H11" s="15"/>
      <c r="I11" s="15"/>
      <c r="J11" s="16">
        <v>8</v>
      </c>
      <c r="K11" s="15" t="s">
        <v>998</v>
      </c>
      <c r="L11" s="15" t="s">
        <v>979</v>
      </c>
      <c r="M11" s="15"/>
      <c r="N11" s="15" t="s">
        <v>959</v>
      </c>
      <c r="O11" s="15"/>
      <c r="P11" s="15"/>
      <c r="Q11" s="15"/>
      <c r="R11" s="15"/>
      <c r="S11" s="15" t="s">
        <v>1007</v>
      </c>
      <c r="T11" s="15"/>
      <c r="U11" s="15"/>
      <c r="V11" s="15"/>
      <c r="W11" s="15"/>
      <c r="X11" s="15"/>
      <c r="Y11" s="15"/>
      <c r="Z11" s="15"/>
      <c r="AA11" s="15"/>
      <c r="AB11" s="15"/>
      <c r="AC11" s="15"/>
      <c r="AD11" s="17"/>
      <c r="AE11" s="15"/>
      <c r="AF11" s="18"/>
      <c r="AG11" s="19"/>
      <c r="AH11" s="15"/>
      <c r="AI11" s="15"/>
      <c r="AJ11" s="15" t="s">
        <v>1008</v>
      </c>
      <c r="AK11" s="20"/>
      <c r="AL11" s="20"/>
      <c r="AM11" s="28"/>
      <c r="AN11" s="32"/>
      <c r="AO11" s="21"/>
      <c r="AP11" s="21"/>
      <c r="AQ11" s="19"/>
      <c r="AR11" s="19"/>
      <c r="AS11" s="15"/>
      <c r="AT11" s="15"/>
      <c r="AU11" s="19"/>
      <c r="AV11" s="19"/>
      <c r="AW11" s="22"/>
      <c r="AX11" s="15"/>
      <c r="AY11" s="15"/>
      <c r="AZ11" s="15"/>
      <c r="BA11" s="20"/>
      <c r="BB11" s="23"/>
      <c r="BC11" s="23"/>
      <c r="BD11" s="23" t="s">
        <v>1009</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1010</v>
      </c>
      <c r="DT11" s="19"/>
      <c r="DU11" s="19"/>
      <c r="DV11" s="19" t="s">
        <v>1011</v>
      </c>
      <c r="EG11"/>
      <c r="EH11"/>
      <c r="EK11" s="14" t="s">
        <v>1468</v>
      </c>
      <c r="EL11" s="22"/>
      <c r="EM11" s="22"/>
      <c r="EN11" s="22"/>
      <c r="EO11" s="22"/>
      <c r="EQ11" s="22" t="s">
        <v>1469</v>
      </c>
      <c r="ER11" s="14" t="s">
        <v>1470</v>
      </c>
    </row>
    <row r="12" spans="1:148">
      <c r="A12" s="15" t="s">
        <v>1012</v>
      </c>
      <c r="B12" s="15"/>
      <c r="C12" s="15"/>
      <c r="D12" s="15"/>
      <c r="E12" s="15"/>
      <c r="F12" s="15"/>
      <c r="G12" s="15"/>
      <c r="H12" s="15"/>
      <c r="I12" s="15"/>
      <c r="J12" s="16">
        <v>9</v>
      </c>
      <c r="K12" s="15" t="s">
        <v>959</v>
      </c>
      <c r="L12" s="15" t="s">
        <v>1013</v>
      </c>
      <c r="M12" s="15"/>
      <c r="N12" s="15" t="s">
        <v>978</v>
      </c>
      <c r="O12" s="15"/>
      <c r="P12" s="15"/>
      <c r="Q12" s="15"/>
      <c r="R12" s="15"/>
      <c r="S12" s="15" t="s">
        <v>1014</v>
      </c>
      <c r="T12" s="15"/>
      <c r="U12" s="15"/>
      <c r="V12" s="15"/>
      <c r="W12" s="15"/>
      <c r="X12" s="15"/>
      <c r="Y12" s="15"/>
      <c r="Z12" s="15"/>
      <c r="AA12" s="15"/>
      <c r="AB12" s="15"/>
      <c r="AC12" s="15"/>
      <c r="AD12" s="17"/>
      <c r="AE12" s="15"/>
      <c r="AF12" s="18"/>
      <c r="AG12" s="19"/>
      <c r="AH12" s="15"/>
      <c r="AI12" s="15"/>
      <c r="AJ12" s="15" t="s">
        <v>1015</v>
      </c>
      <c r="AK12" s="20"/>
      <c r="AL12" s="20"/>
      <c r="AM12" s="28"/>
      <c r="AN12" s="32"/>
      <c r="AO12" s="21"/>
      <c r="AP12" s="21"/>
      <c r="AQ12" s="19"/>
      <c r="AR12" s="19"/>
      <c r="AS12" s="15"/>
      <c r="AT12" s="15"/>
      <c r="AU12" s="19"/>
      <c r="AW12" s="22"/>
      <c r="AX12" s="15"/>
      <c r="AY12" s="15"/>
      <c r="AZ12" s="15"/>
      <c r="BA12" s="20"/>
      <c r="BB12" s="23"/>
      <c r="BC12" s="23"/>
      <c r="BD12" s="23" t="s">
        <v>1016</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1017</v>
      </c>
      <c r="DT12" s="19"/>
      <c r="DU12" s="19"/>
      <c r="DV12" s="19" t="s">
        <v>1018</v>
      </c>
      <c r="EG12"/>
      <c r="EH12"/>
      <c r="EK12" s="14" t="s">
        <v>1471</v>
      </c>
      <c r="EL12" s="22"/>
      <c r="EM12" s="22"/>
      <c r="EN12" s="22"/>
      <c r="EO12" s="22"/>
      <c r="EQ12" s="22" t="s">
        <v>1472</v>
      </c>
      <c r="ER12" s="14" t="s">
        <v>1473</v>
      </c>
    </row>
    <row r="13" spans="1:148">
      <c r="A13" s="15" t="s">
        <v>1019</v>
      </c>
      <c r="B13" s="15"/>
      <c r="C13" s="15"/>
      <c r="D13" s="15"/>
      <c r="E13" s="15"/>
      <c r="F13" s="15"/>
      <c r="G13" s="15"/>
      <c r="H13" s="15"/>
      <c r="I13" s="15"/>
      <c r="J13" s="16">
        <v>10</v>
      </c>
      <c r="K13" s="15" t="s">
        <v>978</v>
      </c>
      <c r="L13" s="15" t="s">
        <v>1020</v>
      </c>
      <c r="M13" s="15"/>
      <c r="N13" s="15" t="s">
        <v>1021</v>
      </c>
      <c r="O13" s="15"/>
      <c r="P13" s="15"/>
      <c r="Q13" s="15"/>
      <c r="R13" s="15"/>
      <c r="S13" s="15"/>
      <c r="T13" s="15"/>
      <c r="U13" s="15"/>
      <c r="V13" s="15"/>
      <c r="W13" s="15"/>
      <c r="X13" s="15"/>
      <c r="Y13" s="15"/>
      <c r="Z13" s="15"/>
      <c r="AA13" s="15"/>
      <c r="AB13" s="15"/>
      <c r="AC13" s="15"/>
      <c r="AD13" s="17"/>
      <c r="AE13" s="15"/>
      <c r="AF13" s="18"/>
      <c r="AG13" s="19"/>
      <c r="AH13" s="15"/>
      <c r="AI13" s="15"/>
      <c r="AJ13" s="15" t="s">
        <v>1022</v>
      </c>
      <c r="AK13" s="20"/>
      <c r="AL13" s="20"/>
      <c r="AM13" s="28"/>
      <c r="AN13" s="32"/>
      <c r="AO13" s="15"/>
      <c r="AP13" s="15"/>
      <c r="AQ13" s="19"/>
      <c r="AR13" s="19"/>
      <c r="AS13" s="15"/>
      <c r="AT13" s="15"/>
      <c r="AU13" s="19"/>
      <c r="AW13" s="22"/>
      <c r="AX13" s="15"/>
      <c r="AY13" s="15"/>
      <c r="AZ13" s="15"/>
      <c r="BA13" s="20"/>
      <c r="BB13" s="23"/>
      <c r="BC13" s="23"/>
      <c r="BD13" s="23" t="s">
        <v>1023</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1024</v>
      </c>
      <c r="DT13" s="19"/>
      <c r="DU13" s="19"/>
      <c r="DV13" s="19" t="s">
        <v>1474</v>
      </c>
      <c r="EG13"/>
      <c r="EH13"/>
      <c r="EK13" s="14" t="s">
        <v>1475</v>
      </c>
      <c r="EL13" s="22"/>
      <c r="EM13" s="22"/>
      <c r="EN13" s="22"/>
      <c r="EO13" s="22"/>
      <c r="EQ13" s="22" t="s">
        <v>969</v>
      </c>
      <c r="ER13" s="14" t="s">
        <v>1476</v>
      </c>
    </row>
    <row r="14" spans="1:148">
      <c r="A14" s="15"/>
      <c r="B14" s="15"/>
      <c r="C14" s="15"/>
      <c r="D14" s="15"/>
      <c r="E14" s="15"/>
      <c r="F14" s="15"/>
      <c r="G14" s="15"/>
      <c r="H14" s="15"/>
      <c r="I14" s="15"/>
      <c r="J14" s="16">
        <v>11</v>
      </c>
      <c r="K14" s="15"/>
      <c r="L14" s="15" t="s">
        <v>1025</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1026</v>
      </c>
      <c r="AK14" s="20"/>
      <c r="AL14" s="20"/>
      <c r="AM14" s="28"/>
      <c r="AN14" s="32"/>
      <c r="AO14" s="15"/>
      <c r="AP14" s="15"/>
      <c r="AQ14" s="19"/>
      <c r="AR14" s="19"/>
      <c r="AS14" s="15"/>
      <c r="AT14" s="15"/>
      <c r="AU14" s="19"/>
      <c r="AV14" s="19"/>
      <c r="AW14" s="22"/>
      <c r="AX14" s="15"/>
      <c r="AY14" s="15"/>
      <c r="AZ14" s="15"/>
      <c r="BA14" s="20"/>
      <c r="BB14" s="23"/>
      <c r="BC14" s="23"/>
      <c r="BD14" s="23" t="s">
        <v>1027</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1028</v>
      </c>
      <c r="DT14" s="19"/>
      <c r="DU14" s="19"/>
      <c r="DV14" s="19" t="s">
        <v>1029</v>
      </c>
      <c r="EG14"/>
      <c r="EH14"/>
      <c r="EK14" s="14" t="s">
        <v>1477</v>
      </c>
      <c r="EL14" s="22"/>
      <c r="EM14" s="22"/>
      <c r="EN14" s="22"/>
      <c r="EO14" s="22"/>
    </row>
    <row r="15" spans="1:148">
      <c r="A15" s="15"/>
      <c r="B15" s="15"/>
      <c r="C15" s="15"/>
      <c r="D15" s="15"/>
      <c r="E15" s="15"/>
      <c r="F15" s="15"/>
      <c r="G15" s="15"/>
      <c r="H15" s="15"/>
      <c r="I15" s="15"/>
      <c r="J15" s="16">
        <v>12</v>
      </c>
      <c r="K15" s="15"/>
      <c r="L15" s="15" t="s">
        <v>1030</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1031</v>
      </c>
      <c r="AK15" s="20"/>
      <c r="AL15" s="20"/>
      <c r="AM15" s="28"/>
      <c r="AN15" s="32"/>
      <c r="AO15" s="15"/>
      <c r="AP15" s="15"/>
      <c r="AQ15" s="19"/>
      <c r="AR15" s="19"/>
      <c r="AS15" s="15"/>
      <c r="AT15" s="15"/>
      <c r="AU15" s="19"/>
      <c r="AV15" s="19"/>
      <c r="AW15" s="22"/>
      <c r="AX15" s="15"/>
      <c r="AY15" s="15"/>
      <c r="AZ15" s="15"/>
      <c r="BA15" s="20"/>
      <c r="BB15" s="23"/>
      <c r="BC15" s="23"/>
      <c r="BD15" s="23" t="s">
        <v>1032</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1033</v>
      </c>
      <c r="DT15" s="19"/>
      <c r="DU15" s="19"/>
      <c r="DV15" s="19" t="s">
        <v>1034</v>
      </c>
      <c r="EG15"/>
      <c r="EH15"/>
      <c r="EK15" s="14" t="s">
        <v>1478</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1035</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1036</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1037</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1038</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1039</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1040</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1041</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1042</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1043</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1044</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1045</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1046</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1047</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1048</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1049</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1050</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1051</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1052</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1053</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1054</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1055</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1056</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1057</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1058</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1059</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1060</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1061</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1062</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1063</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1064</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1065</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1066</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1067</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1068</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35112F7-2E0E-4D52-B8C2-B8169D99BE12}">
  <ds:schemaRefs>
    <ds:schemaRef ds:uri="http://schemas.microsoft.com/sharepoint/v3/contenttype/forms"/>
  </ds:schemaRefs>
</ds:datastoreItem>
</file>

<file path=customXml/itemProps3.xml><?xml version="1.0" encoding="utf-8"?>
<ds:datastoreItem xmlns:ds="http://schemas.openxmlformats.org/officeDocument/2006/customXml" ds:itemID="{7FEE447A-D8C1-4802-9F1F-3FC9A29AB7D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2025-01-29T06:18:59Z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