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<sst xmlns="http://schemas.openxmlformats.org/spreadsheetml/2006/main" count="1909" uniqueCount="1169">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</sst>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ollapsed="1">
      <c r="B12" s="58"/>
      <c r="C12" s="64">
        <f>ROW()-11</f>
        <v>1</v>
      </c>
      <c r="D12" s="12">
        <v>1930</v>
      </c>
      <c r="E12" s="12" t="s">
        <v>1115</v>
      </c>
      <c r="F12" s="4" t="s">
        <v>1116</v>
      </c>
      <c r="G12" s="5"/>
      <c r="H12" s="6" t="s">
        <v>1117</v>
      </c>
      <c r="I12" s="7" t="s">
        <v>1118</v>
      </c>
      <c r="J12" s="13" t="s">
        <v>1119</v>
      </c>
      <c r="K12" s="13" t="s">
        <v>1120</v>
      </c>
      <c r="L12" s="65" t="s">
        <v>1121</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941</v>
      </c>
      <c r="U12" s="63"/>
      <c r="V12" s="63"/>
      <c r="W12" s="63"/>
      <c r="X12" s="63"/>
      <c r="Y12" s="63"/>
      <c r="Z12" s="63"/>
      <c r="AA12" s="63"/>
    </row>
    <row r="13" spans="2:27" s="60" customFormat="1" ht="37.5">
      <c r="B13" s="58"/>
      <c r="C13" s="64">
        <f t="shared" ref="C13:C26" si="0">ROW()-11</f>
        <v>2</v>
      </c>
      <c r="D13" s="13">
        <v>1940</v>
      </c>
      <c r="E13" s="13" t="s">
        <v>1122</v>
      </c>
      <c r="F13" s="5" t="s">
        <v>1123</v>
      </c>
      <c r="G13" s="5"/>
      <c r="H13" s="8" t="s">
        <v>1117</v>
      </c>
      <c r="I13" s="9" t="s">
        <v>1124</v>
      </c>
      <c r="J13" s="13" t="s">
        <v>1125</v>
      </c>
      <c r="K13" s="13" t="s">
        <v>1126</v>
      </c>
      <c r="L13" s="65" t="s">
        <v>1127</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942</v>
      </c>
      <c r="U13" s="63"/>
      <c r="V13" s="63"/>
      <c r="W13" s="63"/>
      <c r="X13" s="63"/>
      <c r="Y13" s="63"/>
      <c r="Z13" s="63"/>
      <c r="AA13" s="63"/>
    </row>
    <row r="14" spans="2:27" s="60" customFormat="1" ht="62.5">
      <c r="B14" s="58"/>
      <c r="C14" s="64">
        <f t="shared" si="0"/>
        <v>3</v>
      </c>
      <c r="D14" s="13">
        <v>1950</v>
      </c>
      <c r="E14" s="13" t="s">
        <v>1128</v>
      </c>
      <c r="F14" s="5" t="s">
        <v>1129</v>
      </c>
      <c r="G14" s="5"/>
      <c r="H14" s="8" t="s">
        <v>1130</v>
      </c>
      <c r="I14" s="9" t="s">
        <v>1131</v>
      </c>
      <c r="J14" s="13" t="s">
        <v>1132</v>
      </c>
      <c r="K14" s="13" t="s">
        <v>1133</v>
      </c>
      <c r="L14" s="65" t="s">
        <v>1134</v>
      </c>
      <c r="M14" s="59"/>
      <c r="P14" s="60" t="str">
        <f>IF(COUNTIF(I14,"*航空写真*")+COUNTIF(I14,"*住宅地図*")+COUNTIF(I14,"*地形図*")&gt;0,"入力必須","入力不要")</f>
        <v>入力必須</v>
      </c>
      <c r="Q14" s="61" t="s">
        <v>116</v>
      </c>
      <c r="R14" s="62" t="str">
        <f t="shared" si="1"/>
        <v>（正常）入力済み</v>
      </c>
      <c r="S14" s="103" t="s">
        <v>943</v>
      </c>
      <c r="U14" s="63"/>
      <c r="V14" s="63"/>
      <c r="W14" s="63"/>
      <c r="X14" s="63"/>
      <c r="Y14" s="63"/>
      <c r="Z14" s="63"/>
      <c r="AA14" s="63"/>
    </row>
    <row r="15" spans="2:27" s="60" customFormat="1" ht="25">
      <c r="B15" s="58"/>
      <c r="C15" s="64">
        <f t="shared" si="0"/>
        <v>4</v>
      </c>
      <c r="D15" s="13">
        <v>1960</v>
      </c>
      <c r="E15" s="13" t="s">
        <v>1135</v>
      </c>
      <c r="F15" s="5" t="s">
        <v>1136</v>
      </c>
      <c r="G15" s="5"/>
      <c r="H15" s="8" t="s">
        <v>1130</v>
      </c>
      <c r="I15" s="9" t="s">
        <v>1137</v>
      </c>
      <c r="J15" s="13" t="s">
        <v>1138</v>
      </c>
      <c r="K15" s="13" t="s">
        <v>1139</v>
      </c>
      <c r="L15" s="65" t="s">
        <v>1140</v>
      </c>
      <c r="M15" s="59"/>
      <c r="P15" s="60" t="str">
        <f>IF(COUNTIF(I15,"*航空写真*")+COUNTIF(I15,"*住宅地図*")+COUNTIF(I15,"*地形図*")&gt;0,"入力必須","入力不要")</f>
        <v>入力必須</v>
      </c>
      <c r="Q15" s="61" t="s">
        <v>116</v>
      </c>
      <c r="R15" s="62" t="str">
        <f t="shared" si="1"/>
        <v>（正常）入力済み</v>
      </c>
      <c r="S15" s="103" t="s">
        <v>944</v>
      </c>
    </row>
    <row r="16" spans="2:27" s="60" customFormat="1" ht="37.5">
      <c r="B16" s="58"/>
      <c r="C16" s="64">
        <f t="shared" si="0"/>
        <v>5</v>
      </c>
      <c r="D16" s="13">
        <v>1970</v>
      </c>
      <c r="E16" s="13" t="s">
        <v>1141</v>
      </c>
      <c r="F16" s="5" t="s">
        <v>1142</v>
      </c>
      <c r="G16" s="5"/>
      <c r="H16" s="8" t="s">
        <v>1130</v>
      </c>
      <c r="I16" s="9" t="s">
        <v>117</v>
      </c>
      <c r="J16" s="13" t="s">
        <v>1143</v>
      </c>
      <c r="K16" s="13" t="s">
        <v>1141</v>
      </c>
      <c r="L16" s="65" t="s">
        <v>1144</v>
      </c>
      <c r="M16" s="59"/>
      <c r="P16" s="60" t="str">
        <f t="shared" ref="P16:P26" si="2">IF(COUNTIF(I16,"*航空写真*")+COUNTIF(I16,"*住宅地図*")+COUNTIF(I16,"*地形図*")&gt;0,"入力必須","入力不要")</f>
        <v>入力必須</v>
      </c>
      <c r="Q16" s="61" t="s">
        <v>116</v>
      </c>
      <c r="R16" s="62" t="str">
        <f t="shared" si="1"/>
        <v>（正常）入力済み</v>
      </c>
      <c r="S16" s="103" t="s">
        <v>945</v>
      </c>
    </row>
    <row r="17" spans="1:19" s="60" customFormat="1" ht="50">
      <c r="B17" s="58"/>
      <c r="C17" s="64">
        <f t="shared" si="0"/>
        <v>6</v>
      </c>
      <c r="D17" s="13">
        <v>1980</v>
      </c>
      <c r="E17" s="13" t="s">
        <v>1145</v>
      </c>
      <c r="F17" s="5" t="s">
        <v>1146</v>
      </c>
      <c r="G17" s="5"/>
      <c r="H17" s="8" t="s">
        <v>1130</v>
      </c>
      <c r="I17" s="9" t="s">
        <v>1147</v>
      </c>
      <c r="J17" s="13" t="s">
        <v>1148</v>
      </c>
      <c r="K17" s="13" t="s">
        <v>1149</v>
      </c>
      <c r="L17" s="65" t="s">
        <v>1140</v>
      </c>
      <c r="M17" s="59"/>
      <c r="P17" s="60" t="str">
        <f t="shared" si="2"/>
        <v>入力必須</v>
      </c>
      <c r="Q17" s="61" t="s">
        <v>116</v>
      </c>
      <c r="R17" s="62" t="str">
        <f t="shared" si="1"/>
        <v>（正常）入力済み</v>
      </c>
      <c r="S17" s="103" t="s">
        <v>946</v>
      </c>
    </row>
    <row r="18" spans="1:19" s="60" customFormat="1" ht="25">
      <c r="B18" s="58"/>
      <c r="C18" s="64">
        <f t="shared" si="0"/>
        <v>7</v>
      </c>
      <c r="D18" s="13">
        <v>1990</v>
      </c>
      <c r="E18" s="13" t="s">
        <v>1150</v>
      </c>
      <c r="F18" s="5" t="s">
        <v>1151</v>
      </c>
      <c r="G18" s="5"/>
      <c r="H18" s="8" t="s">
        <v>1130</v>
      </c>
      <c r="I18" s="9" t="s">
        <v>117</v>
      </c>
      <c r="J18" s="13" t="s">
        <v>1152</v>
      </c>
      <c r="K18" s="13" t="s">
        <v>1141</v>
      </c>
      <c r="L18" s="65" t="s">
        <v>1144</v>
      </c>
      <c r="M18" s="59"/>
      <c r="P18" s="60" t="str">
        <f t="shared" si="2"/>
        <v>入力必須</v>
      </c>
      <c r="Q18" s="61" t="s">
        <v>116</v>
      </c>
      <c r="R18" s="62" t="str">
        <f t="shared" si="1"/>
        <v>（正常）入力済み</v>
      </c>
      <c r="S18" s="103" t="s">
        <v>940</v>
      </c>
    </row>
    <row r="19" spans="1:19" s="60" customFormat="1" ht="25">
      <c r="B19" s="58"/>
      <c r="C19" s="64">
        <f t="shared" si="0"/>
        <v>8</v>
      </c>
      <c r="D19" s="13">
        <v>2000</v>
      </c>
      <c r="E19" s="13" t="s">
        <v>1153</v>
      </c>
      <c r="F19" s="5" t="s">
        <v>1154</v>
      </c>
      <c r="G19" s="5"/>
      <c r="H19" s="8" t="s">
        <v>1130</v>
      </c>
      <c r="I19" s="9" t="s">
        <v>1155</v>
      </c>
      <c r="J19" s="13" t="s">
        <v>1156</v>
      </c>
      <c r="K19" s="13" t="s">
        <v>1157</v>
      </c>
      <c r="L19" s="65" t="s">
        <v>1158</v>
      </c>
      <c r="M19" s="59"/>
      <c r="P19" s="60" t="str">
        <f t="shared" si="2"/>
        <v>入力必須</v>
      </c>
      <c r="Q19" s="61" t="s">
        <v>116</v>
      </c>
      <c r="R19" s="62" t="str">
        <f t="shared" si="1"/>
        <v>（正常）入力済み</v>
      </c>
      <c r="S19" s="103" t="s">
        <v>939</v>
      </c>
    </row>
    <row r="20" spans="1:19" s="60" customFormat="1" ht="25">
      <c r="B20" s="58"/>
      <c r="C20" s="64">
        <f t="shared" si="0"/>
        <v>9</v>
      </c>
      <c r="D20" s="13">
        <v>2010</v>
      </c>
      <c r="E20" s="13" t="s">
        <v>1159</v>
      </c>
      <c r="F20" s="5" t="s">
        <v>1160</v>
      </c>
      <c r="G20" s="5"/>
      <c r="H20" s="8" t="s">
        <v>1130</v>
      </c>
      <c r="I20" s="9" t="s">
        <v>1155</v>
      </c>
      <c r="J20" s="13" t="s">
        <v>1161</v>
      </c>
      <c r="K20" s="13" t="s">
        <v>1162</v>
      </c>
      <c r="L20" s="65" t="s">
        <v>1158</v>
      </c>
      <c r="M20" s="59"/>
      <c r="P20" s="60" t="str">
        <f t="shared" si="2"/>
        <v>入力必須</v>
      </c>
      <c r="Q20" s="61" t="s">
        <v>116</v>
      </c>
      <c r="R20" s="62" t="str">
        <f t="shared" si="1"/>
        <v>（正常）入力済み</v>
      </c>
      <c r="S20" s="103" t="s">
        <v>118</v>
      </c>
    </row>
    <row r="21" spans="1:19" s="60" customFormat="1" ht="50">
      <c r="B21" s="58"/>
      <c r="C21" s="64">
        <f t="shared" si="0"/>
        <v>10</v>
      </c>
      <c r="D21" s="13">
        <v>2020</v>
      </c>
      <c r="E21" s="13" t="s">
        <v>1163</v>
      </c>
      <c r="F21" s="5" t="s">
        <v>1164</v>
      </c>
      <c r="G21" s="5"/>
      <c r="H21" s="8" t="s">
        <v>1130</v>
      </c>
      <c r="I21" s="9" t="s">
        <v>1165</v>
      </c>
      <c r="J21" s="13" t="s">
        <v>1166</v>
      </c>
      <c r="K21" s="13" t="s">
        <v>1167</v>
      </c>
      <c r="L21" s="65" t="s">
        <v>1168</v>
      </c>
      <c r="M21" s="59"/>
      <c r="P21" s="60" t="str">
        <f t="shared" ref="P21:P22" si="3">IF(COUNTIF(I21,"*航空写真*")+COUNTIF(I21,"*住宅地図*")+COUNTIF(I21,"*地形図*")&gt;0,"入力必須","入力不要")</f>
        <v>入力必須</v>
      </c>
      <c r="Q21" s="61" t="s">
        <v>116</v>
      </c>
      <c r="R21" s="62" t="str">
        <f t="shared" si="1"/>
        <v>（正常）入力済み</v>
      </c>
      <c r="S21" s="103" t="s">
        <v>938</v>
      </c>
    </row>
    <row r="22" spans="1:19" s="60" customFormat="1" ht="25" customHeight="1">
      <c r="B22" s="58"/>
      <c r="C22" s="64">
        <f t="shared" si="0"/>
        <v>11</v>
      </c>
      <c r="D22" s="13"/>
      <c r="E22" s="13"/>
      <c r="F22" s="5"/>
      <c r="G22" s="5"/>
      <c r="H22" s="8"/>
      <c r="I22" s="9"/>
      <c r="J22" s="13"/>
      <c r="K22" s="13"/>
      <c r="L22" s="65" t="str">
        <f t="shared" ref="L21:L22" si="4">IF(OR(I22="地形図",I22="航空写真"),"国土地理院","")</f>
        <v/>
      </c>
      <c r="M22" s="59"/>
      <c r="P22" s="60" t="str">
        <f t="shared" si="3"/>
        <v>入力不要</v>
      </c>
      <c r="Q22" s="61" t="s">
        <v>116</v>
      </c>
      <c r="R22" s="62" t="str">
        <f t="shared" si="1"/>
        <v>（複数入力）未入力</v>
      </c>
      <c r="S22" s="103"/>
    </row>
    <row r="23" spans="1:19" s="60" customFormat="1" ht="2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0"/>
        <v>14</v>
      </c>
      <c r="D25" s="13"/>
      <c r="E25" s="13"/>
      <c r="F25" s="5"/>
      <c r="G25" s="5"/>
      <c r="H25" s="8"/>
      <c r="I25" s="9"/>
      <c r="J25" s="13"/>
      <c r="K25" s="13"/>
      <c r="L25" s="65" t="str">
        <f t="shared" ref="L12: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48570D6-4C89-4E7F-BE86-2593468F8BB8}"/>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2025-01-29T07:27:47Z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