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C7FE9201-9AB1-4D9C-AA5C-24EA3143A9AC}" xr6:coauthVersionLast="47" xr6:coauthVersionMax="47" xr10:uidLastSave="{00000000-0000-0000-0000-000000000000}"/>
  <bookViews>
    <workbookView xWindow="-15195"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Y69" i="38" l="1"/>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Y5" i="38" s="1"/>
  <c r="MS20" i="38"/>
  <c r="MS5" i="38" s="1"/>
  <c r="MQ14" i="38"/>
  <c r="MM20" i="38"/>
  <c r="MM5" i="38" s="1"/>
  <c r="MG20" i="38"/>
  <c r="MG5" i="38" s="1"/>
  <c r="ME14" i="38"/>
  <c r="MA20" i="38"/>
  <c r="MA5" i="38" s="1"/>
  <c r="LU20" i="38"/>
  <c r="LU5" i="38" s="1"/>
  <c r="LS14" i="38"/>
  <c r="LO20" i="38"/>
  <c r="LO5" i="38" s="1"/>
  <c r="LI20" i="38"/>
  <c r="LI5" i="38" s="1"/>
  <c r="LG14" i="38"/>
  <c r="LC20" i="38"/>
  <c r="LC5" i="38" s="1"/>
  <c r="KW20" i="38"/>
  <c r="KW5" i="38" s="1"/>
  <c r="KU14" i="38"/>
  <c r="KQ20" i="38"/>
  <c r="KQ5" i="38" s="1"/>
  <c r="KK20" i="38"/>
  <c r="KK5" i="38" s="1"/>
  <c r="KI14" i="38"/>
  <c r="KE20" i="38"/>
  <c r="KE5" i="38" s="1"/>
  <c r="JY20" i="38"/>
  <c r="JY5" i="38" s="1"/>
  <c r="JW14" i="38"/>
  <c r="JS20" i="38"/>
  <c r="JS5" i="38" s="1"/>
  <c r="JM20" i="38"/>
  <c r="JM5" i="38" s="1"/>
  <c r="JK14" i="38"/>
  <c r="JG20" i="38"/>
  <c r="JG5" i="38" s="1"/>
  <c r="JA20" i="38"/>
  <c r="JA5" i="38" s="1"/>
  <c r="IY14" i="38"/>
  <c r="IU20" i="38"/>
  <c r="IU5" i="38" s="1"/>
  <c r="IO20" i="38"/>
  <c r="IO5" i="38" s="1"/>
  <c r="IM14" i="38"/>
  <c r="II20" i="38"/>
  <c r="II5" i="38" s="1"/>
  <c r="IC20" i="38"/>
  <c r="IC5" i="38" s="1"/>
  <c r="IA14" i="38"/>
  <c r="HW20" i="38"/>
  <c r="HW5" i="38" s="1"/>
  <c r="HQ20" i="38"/>
  <c r="HQ5" i="38" s="1"/>
  <c r="HO14" i="38"/>
  <c r="HK20" i="38"/>
  <c r="HK5" i="38" s="1"/>
  <c r="HE20" i="38"/>
  <c r="HE5" i="38" s="1"/>
  <c r="HC14" i="38"/>
  <c r="GY20" i="38"/>
  <c r="GY5" i="38" s="1"/>
  <c r="GS20" i="38"/>
  <c r="GS5" i="38" s="1"/>
  <c r="GQ14" i="38"/>
  <c r="GM20" i="38"/>
  <c r="GM5" i="38" s="1"/>
  <c r="GG20" i="38"/>
  <c r="GG5" i="38" s="1"/>
  <c r="GE14" i="38"/>
  <c r="GA20" i="38"/>
  <c r="GA5" i="38" s="1"/>
  <c r="FU20" i="38"/>
  <c r="FU5" i="38" s="1"/>
  <c r="FS14" i="38"/>
  <c r="FO20" i="38"/>
  <c r="FO5" i="38" s="1"/>
  <c r="FI20" i="38"/>
  <c r="FI5" i="38" s="1"/>
  <c r="FG14" i="38"/>
  <c r="FC20" i="38"/>
  <c r="FC5" i="38" s="1"/>
  <c r="EW20" i="38"/>
  <c r="EW5" i="38" s="1"/>
  <c r="EU14" i="38"/>
  <c r="EQ20" i="38"/>
  <c r="EQ5" i="38" s="1"/>
  <c r="EK20" i="38"/>
  <c r="EK5" i="38" s="1"/>
  <c r="EI14" i="38"/>
  <c r="EE20" i="38"/>
  <c r="EE5" i="38" s="1"/>
  <c r="DY20" i="38"/>
  <c r="DY5" i="38" s="1"/>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KH20" i="38" s="1"/>
  <c r="KH5" i="38" s="1"/>
  <c r="JQ20" i="38"/>
  <c r="JE20" i="38"/>
  <c r="JJ20" i="38" s="1"/>
  <c r="JJ5" i="38" s="1"/>
  <c r="IS20" i="38"/>
  <c r="IX20" i="38" s="1"/>
  <c r="IX5" i="38" s="1"/>
  <c r="IG20" i="38"/>
  <c r="IL20" i="38" s="1"/>
  <c r="IL5" i="38" s="1"/>
  <c r="HU20" i="38"/>
  <c r="HI20" i="38"/>
  <c r="GW20" i="38"/>
  <c r="GK20" i="38"/>
  <c r="FY20" i="38"/>
  <c r="FM20" i="38"/>
  <c r="FA20" i="38"/>
  <c r="EO20" i="38"/>
  <c r="ET20" i="38" s="1"/>
  <c r="ET5" i="38" s="1"/>
  <c r="EC20" i="38"/>
  <c r="DQ20" i="38"/>
  <c r="DV20" i="38" s="1"/>
  <c r="MQ20" i="38"/>
  <c r="MV20" i="38" s="1"/>
  <c r="MV5" i="38" s="1"/>
  <c r="ME20" i="38"/>
  <c r="MJ20" i="38" s="1"/>
  <c r="MJ5" i="38" s="1"/>
  <c r="LS20" i="38"/>
  <c r="LG20" i="38"/>
  <c r="KU20" i="38"/>
  <c r="KI20" i="38"/>
  <c r="JW20" i="38"/>
  <c r="KB20" i="38" s="1"/>
  <c r="KB5" i="38" s="1"/>
  <c r="JK20" i="38"/>
  <c r="JP20" i="38" s="1"/>
  <c r="JP5" i="38" s="1"/>
  <c r="IY20" i="38"/>
  <c r="IM20" i="38"/>
  <c r="IR20" i="38" s="1"/>
  <c r="IR5" i="38" s="1"/>
  <c r="IA20" i="38"/>
  <c r="IF20" i="38" s="1"/>
  <c r="IF5" i="38" s="1"/>
  <c r="HO20" i="38"/>
  <c r="HT20" i="38" s="1"/>
  <c r="HT5" i="38" s="1"/>
  <c r="HC20" i="38"/>
  <c r="HH20" i="38" s="1"/>
  <c r="HH5" i="38" s="1"/>
  <c r="GQ20" i="38"/>
  <c r="GV20" i="38" s="1"/>
  <c r="GV5" i="38" s="1"/>
  <c r="GE20" i="38"/>
  <c r="FS20" i="38"/>
  <c r="FG20" i="38"/>
  <c r="EU20" i="38"/>
  <c r="DW20" i="38"/>
  <c r="EI20" i="38"/>
  <c r="EN20" i="38" s="1"/>
  <c r="EN5" i="38" s="1"/>
  <c r="DK20" i="38"/>
  <c r="CS20" i="38"/>
  <c r="CX20" i="38" s="1"/>
  <c r="CY20" i="38"/>
  <c r="CG20" i="38"/>
  <c r="CL20" i="38" s="1"/>
  <c r="CM20" i="38"/>
  <c r="CR20" i="38" s="1"/>
  <c r="AT20" i="38"/>
  <c r="AZ20" i="38"/>
  <c r="BU20" i="38"/>
  <c r="CA20" i="38"/>
  <c r="CD20" i="38" s="1"/>
  <c r="BO20" i="38"/>
  <c r="BI20" i="38"/>
  <c r="BL20" i="38" s="1"/>
  <c r="BC20" i="38"/>
  <c r="BA20" i="38"/>
  <c r="AR20" i="38"/>
  <c r="LX20" i="38"/>
  <c r="LX5" i="38" s="1"/>
  <c r="LL20" i="38"/>
  <c r="LL5" i="38" s="1"/>
  <c r="KZ20" i="38"/>
  <c r="KZ5" i="38" s="1"/>
  <c r="KN20" i="38"/>
  <c r="KN5" i="38" s="1"/>
  <c r="JD20" i="38"/>
  <c r="JD5" i="38" s="1"/>
  <c r="FX20" i="38"/>
  <c r="FX5" i="38" s="1"/>
  <c r="FL20" i="38"/>
  <c r="FL5" i="38" s="1"/>
  <c r="EZ20" i="38"/>
  <c r="EZ5" i="38" s="1"/>
  <c r="EB20" i="38"/>
  <c r="EB5" i="38" s="1"/>
  <c r="DP20" i="38"/>
  <c r="MP20" i="38"/>
  <c r="MP5" i="38" s="1"/>
  <c r="MD20" i="38"/>
  <c r="MD5" i="38" s="1"/>
  <c r="LR20" i="38"/>
  <c r="LR5" i="38" s="1"/>
  <c r="LF20" i="38"/>
  <c r="LF5" i="38" s="1"/>
  <c r="KT20" i="38"/>
  <c r="KT5" i="38" s="1"/>
  <c r="JV20" i="38"/>
  <c r="JV5" i="38" s="1"/>
  <c r="HZ20" i="38"/>
  <c r="HZ5" i="38" s="1"/>
  <c r="HN20" i="38"/>
  <c r="HN5" i="38" s="1"/>
  <c r="HB20" i="38"/>
  <c r="HB5" i="38" s="1"/>
  <c r="GP20" i="38"/>
  <c r="GP5" i="38" s="1"/>
  <c r="GD20" i="38"/>
  <c r="GD5" i="38" s="1"/>
  <c r="FR20" i="38"/>
  <c r="FR5" i="38" s="1"/>
  <c r="FF20" i="38"/>
  <c r="FF5" i="38" s="1"/>
  <c r="EH20" i="38"/>
  <c r="EH5" i="38" s="1"/>
  <c r="DJ20" i="38"/>
  <c r="BZ20" i="38"/>
  <c r="NB20" i="38"/>
  <c r="NB5" i="38" s="1"/>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L5" i="38" s="1"/>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D5" i="38" s="1"/>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O20" i="38"/>
  <c r="DR20" i="38"/>
  <c r="DL20" i="38"/>
  <c r="BT20" i="38"/>
  <c r="CF20" i="38"/>
  <c r="BJ20" i="38"/>
  <c r="BD20" i="38"/>
  <c r="CX5" i="38"/>
  <c r="DV5" i="38"/>
  <c r="DP5" i="38"/>
  <c r="GJ20" i="38"/>
  <c r="GJ5" i="38" s="1"/>
  <c r="DB20" i="38"/>
  <c r="DD20" i="38"/>
  <c r="BH20" i="38"/>
  <c r="AV20" i="38"/>
  <c r="AV5" i="38" s="1"/>
  <c r="CP5" i="38" l="1"/>
  <c r="AZ5" i="38"/>
  <c r="BU5" i="38"/>
  <c r="T9" i="38"/>
  <c r="AT5" i="38"/>
  <c r="CJ5" i="38"/>
  <c r="CS5" i="38"/>
  <c r="CG5" i="38"/>
  <c r="CV5" i="38"/>
  <c r="DN5" i="38"/>
  <c r="DT5" i="38"/>
  <c r="O5" i="38"/>
  <c r="O7" i="38" s="1"/>
  <c r="O9" i="38"/>
  <c r="S9" i="38"/>
  <c r="AM9" i="38"/>
  <c r="AM11" i="38" s="1"/>
  <c r="AK9" i="38"/>
  <c r="AI9" i="38"/>
  <c r="AI12" i="38" s="1"/>
  <c r="AI10" i="38" s="1"/>
  <c r="AG9" i="38"/>
  <c r="AE9" i="38"/>
  <c r="AC9" i="38"/>
  <c r="AC11" i="38" s="1"/>
  <c r="AA9" i="38"/>
  <c r="Y9" i="38"/>
  <c r="W9" i="38"/>
  <c r="W11" i="38" s="1"/>
  <c r="U9" i="38"/>
  <c r="U12" i="38" s="1"/>
  <c r="U10" i="38" s="1"/>
  <c r="AN5" i="38"/>
  <c r="AL5" i="38"/>
  <c r="AJ5" i="38"/>
  <c r="AJ8" i="38" s="1"/>
  <c r="AJ6" i="38" s="1"/>
  <c r="AH5" i="38"/>
  <c r="AF5" i="38"/>
  <c r="AF7" i="38" s="1"/>
  <c r="AD5" i="38"/>
  <c r="AB5" i="38"/>
  <c r="AM5" i="38"/>
  <c r="AM8" i="38" s="1"/>
  <c r="AM6" i="38" s="1"/>
  <c r="AK5" i="38"/>
  <c r="AK7" i="38" s="1"/>
  <c r="AI5" i="38"/>
  <c r="AG5" i="38"/>
  <c r="AE5" i="38"/>
  <c r="AE8" i="38" s="1"/>
  <c r="AE6" i="38" s="1"/>
  <c r="AC5" i="38"/>
  <c r="AA5" i="38"/>
  <c r="AA7" i="38" s="1"/>
  <c r="Y5" i="38"/>
  <c r="W5" i="38"/>
  <c r="V5" i="38"/>
  <c r="V8" i="38" s="1"/>
  <c r="V6" i="38" s="1"/>
  <c r="R9" i="38"/>
  <c r="R12" i="38" s="1"/>
  <c r="R10" i="38" s="1"/>
  <c r="Q9" i="38"/>
  <c r="P9" i="38"/>
  <c r="P12" i="38" s="1"/>
  <c r="P10" i="38" s="1"/>
  <c r="P5" i="38"/>
  <c r="P8" i="38" s="1"/>
  <c r="P6" i="38" s="1"/>
  <c r="DK5" i="38"/>
  <c r="T5" i="38"/>
  <c r="S5" i="38"/>
  <c r="AN9" i="38"/>
  <c r="AL9" i="38"/>
  <c r="AJ9" i="38"/>
  <c r="AJ11" i="38" s="1"/>
  <c r="AH9" i="38"/>
  <c r="AH12" i="38" s="1"/>
  <c r="AH10" i="38" s="1"/>
  <c r="AF9" i="38"/>
  <c r="AD9" i="38"/>
  <c r="AB9" i="38"/>
  <c r="AB12" i="38" s="1"/>
  <c r="AB10" i="38" s="1"/>
  <c r="Z9" i="38"/>
  <c r="X9" i="38"/>
  <c r="V9" i="38"/>
  <c r="V12" i="38" s="1"/>
  <c r="V10" i="38" s="1"/>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X5" i="38" s="1"/>
  <c r="X8" i="38" s="1"/>
  <c r="X6" i="38" s="1"/>
  <c r="DW5" i="38"/>
  <c r="U5" i="38" s="1"/>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Z5" i="38" s="1"/>
  <c r="Z8" i="38" s="1"/>
  <c r="Z6" i="38" s="1"/>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FP5" i="38"/>
  <c r="GH5" i="38"/>
  <c r="HF5" i="38"/>
  <c r="IJ5" i="38"/>
  <c r="JB5" i="38"/>
  <c r="KF5" i="38"/>
  <c r="MB5" i="38"/>
  <c r="LY5" i="38"/>
  <c r="LA5" i="38"/>
  <c r="KC5" i="38"/>
  <c r="JE5" i="38"/>
  <c r="AF11" i="38" s="1"/>
  <c r="IG5" i="38"/>
  <c r="GK5" i="38"/>
  <c r="LG5" i="38"/>
  <c r="KI5" i="38"/>
  <c r="AI7" i="38" s="1"/>
  <c r="JK5" i="38"/>
  <c r="AG8" i="38" s="1"/>
  <c r="AG6" i="38" s="1"/>
  <c r="IM5" i="38"/>
  <c r="AE7" i="38" s="1"/>
  <c r="HO5" i="38"/>
  <c r="AC7" i="38" s="1"/>
  <c r="EU5" i="38"/>
  <c r="W7" i="38" s="1"/>
  <c r="ER5" i="38"/>
  <c r="FJ5" i="38"/>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CY5" i="38"/>
  <c r="CM5" i="38"/>
  <c r="CA5" i="38"/>
  <c r="Q5" i="38" s="1"/>
  <c r="BO5" i="38"/>
  <c r="AW5" i="38"/>
  <c r="N11" i="38" s="1"/>
  <c r="BC5" i="38"/>
  <c r="AQ5" i="38"/>
  <c r="N5" i="38" s="1"/>
  <c r="AK11" i="38"/>
  <c r="AI11" i="38"/>
  <c r="S8" i="38"/>
  <c r="S6" i="38" s="1"/>
  <c r="AN8" i="38"/>
  <c r="AN6" i="38" s="1"/>
  <c r="AD8" i="38"/>
  <c r="AD6" i="38" s="1"/>
  <c r="AB8" i="38"/>
  <c r="AB6" i="38" s="1"/>
  <c r="Z12" i="38"/>
  <c r="Z10" i="38" s="1"/>
  <c r="T8" i="38"/>
  <c r="T6" i="38" s="1"/>
  <c r="AL12" i="38"/>
  <c r="AL10" i="38" s="1"/>
  <c r="AG12" i="38"/>
  <c r="AG10" i="38" s="1"/>
  <c r="Y12" i="38"/>
  <c r="Y10" i="38" s="1"/>
  <c r="X12" i="38"/>
  <c r="X10" i="38" s="1"/>
  <c r="W12" i="38"/>
  <c r="W10" i="38" s="1"/>
  <c r="T12" i="38"/>
  <c r="T10" i="38" s="1"/>
  <c r="AC8" i="38"/>
  <c r="AC6" i="38" s="1"/>
  <c r="W8" i="38"/>
  <c r="W6" i="38" s="1"/>
  <c r="AN12" i="38"/>
  <c r="AN10" i="38" s="1"/>
  <c r="AL8" i="38"/>
  <c r="AL6" i="38" s="1"/>
  <c r="AH8" i="38"/>
  <c r="AH6" i="38" s="1"/>
  <c r="Y8" i="38"/>
  <c r="Y6" i="38" s="1"/>
  <c r="AG11" i="38"/>
  <c r="T7" i="38"/>
  <c r="X11" i="38"/>
  <c r="AB7" i="38"/>
  <c r="AD7" i="38"/>
  <c r="Y11" i="38"/>
  <c r="AE11" i="38"/>
  <c r="AH7" i="38"/>
  <c r="V11" i="38"/>
  <c r="AL7" i="38"/>
  <c r="AE12" i="38"/>
  <c r="AE10" i="38" s="1"/>
  <c r="Y7" i="38"/>
  <c r="AM7" i="38"/>
  <c r="AL11" i="38"/>
  <c r="T11" i="38"/>
  <c r="AN7" i="38"/>
  <c r="AF12" i="38"/>
  <c r="AF10" i="38" s="1"/>
  <c r="AK12" i="38"/>
  <c r="AK10" i="38" s="1"/>
  <c r="AD12" i="38"/>
  <c r="AD10" i="38" s="1"/>
  <c r="AI8" i="38"/>
  <c r="AI6" i="38" s="1"/>
  <c r="S11" i="38"/>
  <c r="Q11" i="38"/>
  <c r="Q12" i="38"/>
  <c r="Q10" i="38" s="1"/>
  <c r="AA8" i="38"/>
  <c r="AA6" i="38" s="1"/>
  <c r="U8" i="38" l="1"/>
  <c r="U6" i="38" s="1"/>
  <c r="U7" i="38"/>
  <c r="U11" i="38"/>
  <c r="DB5"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BF5" i="38"/>
  <c r="AG7" i="38"/>
  <c r="BX5" i="38"/>
  <c r="P11" i="38" s="1"/>
  <c r="BR5" i="38"/>
  <c r="P7" i="38" s="1"/>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<sst xmlns="http://schemas.openxmlformats.org/spreadsheetml/2006/main" count="2948" uniqueCount="1237">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</sst>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80" t="s">
        <v>88</v>
      </c>
      <c r="H5" s="180"/>
      <c r="I5" s="180"/>
      <c r="J5" s="188" t="s">
        <v>89</v>
      </c>
      <c r="K5" s="189"/>
      <c r="L5" s="189"/>
      <c r="M5" s="190"/>
      <c r="N5" s="112">
        <f>IF(COUNT(AR20:AR70)&gt;0,AQ5,"")</f>
        <v>17</v>
      </c>
      <c r="O5" s="45" t="str">
        <f>IF(COUNT(BD20:BD70)&gt;0,BC5,"")</f>
        <v/>
      </c>
      <c r="P5" s="45" t="str">
        <f>IF(COUNT(BP20:BP70)&gt;0,BO5,"")</f>
        <v/>
      </c>
      <c r="Q5" s="45">
        <f>IF(COUNT(CB20:CB70)&gt;0,CA5,"")</f>
        <v>17</v>
      </c>
      <c r="R5" s="45">
        <f>IF(COUNT(CN20:CN70)&gt;0,CM5,"")</f>
        <v>17</v>
      </c>
      <c r="S5" s="45" t="str">
        <f>IF(COUNT(CZ20:CZ70)&gt;0,CY5,"")</f>
        <v/>
      </c>
      <c r="T5" s="45" t="str">
        <f>IF(COUNT(DL20:DL70)&gt;0,DK5,"")</f>
        <v/>
      </c>
      <c r="U5" s="45">
        <f>IF(COUNT(DX20:DX70)&gt;0,DW5,"")</f>
        <v>17</v>
      </c>
      <c r="V5" s="45" t="str">
        <f>IF(COUNT(EJ20:EJ70)&gt;0,EI5,"")</f>
        <v/>
      </c>
      <c r="W5" s="45" t="str">
        <f>IF(COUNT(EV20:EV70)&gt;0,EU5,"")</f>
        <v/>
      </c>
      <c r="X5" s="45">
        <f>IF(COUNT(FH20:FH70)&gt;0,FG5,"")</f>
        <v>17</v>
      </c>
      <c r="Y5" s="45" t="str">
        <f>IF(COUNT(FT20:FT70)&gt;0,FS5,"")</f>
        <v/>
      </c>
      <c r="Z5" s="45">
        <f>IF(COUNT(GF20:GF70)&gt;0,GE5,"")</f>
        <v>1</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54">
        <f>SUM(AR20:AR70)</f>
        <v>17</v>
      </c>
      <c r="AR5" s="155"/>
      <c r="AS5" s="102">
        <f>MAX(AS20:AS70)</f>
        <v>0</v>
      </c>
      <c r="AT5" s="154">
        <f>SUM(AU20:AU70)</f>
        <v>0</v>
      </c>
      <c r="AU5" s="155"/>
      <c r="AV5" s="102" t="str">
        <f>IF(COUNTIF(AV20:AV70,"有")&gt;0,"有","無")</f>
        <v>無</v>
      </c>
      <c r="AW5" s="154">
        <f>SUM(AX20:AX70)</f>
        <v>0</v>
      </c>
      <c r="AX5" s="155"/>
      <c r="AY5" s="102">
        <f>MAX(AY20:AY70)</f>
        <v>0</v>
      </c>
      <c r="AZ5" s="154">
        <f>SUM(BA20:BA70)</f>
        <v>0</v>
      </c>
      <c r="BA5" s="155"/>
      <c r="BB5" s="102" t="str">
        <f>IF(COUNTIF(BB20:BB70,"有")&gt;0,"有","無")</f>
        <v>無</v>
      </c>
      <c r="BC5" s="154">
        <f>SUM(BD20:BD70)</f>
        <v>0</v>
      </c>
      <c r="BD5" s="155"/>
      <c r="BE5" s="102">
        <f>MAX(BE20:BE70)</f>
        <v>0</v>
      </c>
      <c r="BF5" s="154">
        <f>SUM(BG20:BG70)</f>
        <v>0</v>
      </c>
      <c r="BG5" s="155"/>
      <c r="BH5" s="102" t="str">
        <f>IF(COUNTIF(BH20:BH70,"有")&gt;0,"有","無")</f>
        <v>無</v>
      </c>
      <c r="BI5" s="154">
        <f>SUM(BJ20:BJ70)</f>
        <v>0</v>
      </c>
      <c r="BJ5" s="155"/>
      <c r="BK5" s="102">
        <f>MAX(BK20:BK70)</f>
        <v>0</v>
      </c>
      <c r="BL5" s="154">
        <f>SUM(BM20:BM70)</f>
        <v>0</v>
      </c>
      <c r="BM5" s="155"/>
      <c r="BN5" s="102" t="str">
        <f>IF(COUNTIF(BN20:BN70,"有")&gt;0,"有","無")</f>
        <v>無</v>
      </c>
      <c r="BO5" s="154">
        <f>SUM(BP20:BP70)</f>
        <v>0</v>
      </c>
      <c r="BP5" s="155"/>
      <c r="BQ5" s="102">
        <f>MAX(BQ20:BQ70)</f>
        <v>0</v>
      </c>
      <c r="BR5" s="154">
        <f>SUM(BS20:BS70)</f>
        <v>0</v>
      </c>
      <c r="BS5" s="155"/>
      <c r="BT5" s="102" t="str">
        <f>IF(COUNTIF(BT20:BT70,"有")&gt;0,"有","無")</f>
        <v>無</v>
      </c>
      <c r="BU5" s="154">
        <f>SUM(BV20:BV70)</f>
        <v>0</v>
      </c>
      <c r="BV5" s="155"/>
      <c r="BW5" s="102">
        <f>MAX(BW20:BW70)</f>
        <v>0</v>
      </c>
      <c r="BX5" s="154">
        <f>SUM(BY20:BY70)</f>
        <v>0</v>
      </c>
      <c r="BY5" s="155"/>
      <c r="BZ5" s="102" t="str">
        <f>IF(COUNTIF(BZ20:BZ70,"有")&gt;0,"有","無")</f>
        <v>無</v>
      </c>
      <c r="CA5" s="154">
        <f>SUM(CB20:CB70)</f>
        <v>17</v>
      </c>
      <c r="CB5" s="155"/>
      <c r="CC5" s="102">
        <f>MAX(CC20:CC70)</f>
        <v>0</v>
      </c>
      <c r="CD5" s="154">
        <f>SUM(CE20:CE70)</f>
        <v>0</v>
      </c>
      <c r="CE5" s="155"/>
      <c r="CF5" s="102" t="str">
        <f>IF(COUNTIF(CF20:CF70,"有")&gt;0,"有","無")</f>
        <v>無</v>
      </c>
      <c r="CG5" s="154">
        <f>SUM(CH20:CH70)</f>
        <v>0</v>
      </c>
      <c r="CH5" s="155"/>
      <c r="CI5" s="102">
        <f>MAX(CI20:CI70)</f>
        <v>0</v>
      </c>
      <c r="CJ5" s="154">
        <f>SUM(CK20:CK70)</f>
        <v>0</v>
      </c>
      <c r="CK5" s="155"/>
      <c r="CL5" s="102" t="str">
        <f>IF(COUNTIF(CL20:CL70,"有")&gt;0,"有","無")</f>
        <v>無</v>
      </c>
      <c r="CM5" s="154">
        <f>SUM(CN20:CN70)</f>
        <v>17</v>
      </c>
      <c r="CN5" s="155"/>
      <c r="CO5" s="102">
        <f>MAX(CO20:CO70)</f>
        <v>0</v>
      </c>
      <c r="CP5" s="154">
        <f>SUM(CQ20:CQ70)</f>
        <v>0</v>
      </c>
      <c r="CQ5" s="155"/>
      <c r="CR5" s="102" t="str">
        <f>IF(COUNTIF(CR20:CR70,"有")&gt;0,"有","無")</f>
        <v>無</v>
      </c>
      <c r="CS5" s="154">
        <f>SUM(CT20:CT70)</f>
        <v>0</v>
      </c>
      <c r="CT5" s="155"/>
      <c r="CU5" s="102">
        <f>MAX(CU20:CU70)</f>
        <v>0</v>
      </c>
      <c r="CV5" s="154">
        <f>SUM(CW20:CW70)</f>
        <v>0</v>
      </c>
      <c r="CW5" s="155"/>
      <c r="CX5" s="102" t="str">
        <f>IF(COUNTIF(CX20:CX70,"有")&gt;0,"有","無")</f>
        <v>無</v>
      </c>
      <c r="CY5" s="154">
        <f>SUM(CZ20:CZ70)</f>
        <v>0</v>
      </c>
      <c r="CZ5" s="155"/>
      <c r="DA5" s="102">
        <f>MAX(DA20:DA70)</f>
        <v>0</v>
      </c>
      <c r="DB5" s="154">
        <f>SUM(DC20:DC70)</f>
        <v>0</v>
      </c>
      <c r="DC5" s="155"/>
      <c r="DD5" s="102" t="str">
        <f>IF(COUNTIF(DD20:DD70,"有")&gt;0,"有","無")</f>
        <v>無</v>
      </c>
      <c r="DE5" s="154">
        <f>SUM(DF20:DF70)</f>
        <v>0</v>
      </c>
      <c r="DF5" s="155"/>
      <c r="DG5" s="102">
        <f>MAX(DG20:DG70)</f>
        <v>0</v>
      </c>
      <c r="DH5" s="154">
        <f>SUM(DI20:DI70)</f>
        <v>0</v>
      </c>
      <c r="DI5" s="155"/>
      <c r="DJ5" s="102" t="str">
        <f>IF(COUNTIF(DJ20:DJ70,"有")&gt;0,"有","無")</f>
        <v>無</v>
      </c>
      <c r="DK5" s="154">
        <f>SUM(DL20:DL70)</f>
        <v>0</v>
      </c>
      <c r="DL5" s="155"/>
      <c r="DM5" s="102">
        <f>MAX(DM20:DM70)</f>
        <v>0</v>
      </c>
      <c r="DN5" s="154">
        <f>SUM(DO20:DO70)</f>
        <v>0</v>
      </c>
      <c r="DO5" s="155"/>
      <c r="DP5" s="102" t="str">
        <f>IF(COUNTIF(DP20:DP70,"有")&gt;0,"有","無")</f>
        <v>無</v>
      </c>
      <c r="DQ5" s="154">
        <f>SUM(DR20:DR70)</f>
        <v>0</v>
      </c>
      <c r="DR5" s="155"/>
      <c r="DS5" s="102">
        <f>MAX(DS20:DS70)</f>
        <v>0</v>
      </c>
      <c r="DT5" s="154">
        <f>SUM(DU20:DU70)</f>
        <v>0</v>
      </c>
      <c r="DU5" s="155"/>
      <c r="DV5" s="102" t="str">
        <f>IF(COUNTIF(DV20:DV69,"有")&gt;0,"有","無")</f>
        <v>無</v>
      </c>
      <c r="DW5" s="154">
        <f>SUM(DX20:DX70)</f>
        <v>17</v>
      </c>
      <c r="DX5" s="155"/>
      <c r="DY5" s="102">
        <f>MAX(DY20:DY70)</f>
        <v>2.0000000000000001E-4</v>
      </c>
      <c r="DZ5" s="154">
        <f>SUM(EA20:EA70)</f>
        <v>0</v>
      </c>
      <c r="EA5" s="155"/>
      <c r="EB5" s="102" t="str">
        <f>IF(COUNTIF(EB20:EB70,"有")&gt;0,"有","無")</f>
        <v>無</v>
      </c>
      <c r="EC5" s="154">
        <f>SUM(ED20:ED70)</f>
        <v>0</v>
      </c>
      <c r="ED5" s="155"/>
      <c r="EE5" s="102">
        <f>MAX(EE20:EE70)</f>
        <v>0</v>
      </c>
      <c r="EF5" s="154">
        <f>SUM(EG20:EG70)</f>
        <v>0</v>
      </c>
      <c r="EG5" s="155"/>
      <c r="EH5" s="102" t="str">
        <f>IF(COUNTIF(EH20:EH70,"有")&gt;0,"有","無")</f>
        <v>無</v>
      </c>
      <c r="EI5" s="154">
        <f>SUM(EJ20:EJ70)</f>
        <v>0</v>
      </c>
      <c r="EJ5" s="155"/>
      <c r="EK5" s="102">
        <f>MAX(EK20:EK70)</f>
        <v>0</v>
      </c>
      <c r="EL5" s="154">
        <f>SUM(EM20:EM70)</f>
        <v>0</v>
      </c>
      <c r="EM5" s="155"/>
      <c r="EN5" s="102" t="str">
        <f>IF(COUNTIF(EN20:EN70,"有")&gt;0,"有","無")</f>
        <v>無</v>
      </c>
      <c r="EO5" s="154">
        <f>SUM(EP20:EP70)</f>
        <v>0</v>
      </c>
      <c r="EP5" s="155"/>
      <c r="EQ5" s="102">
        <f>MAX(EQ20:EQ70)</f>
        <v>0</v>
      </c>
      <c r="ER5" s="154">
        <f>SUM(ES20:ES70)</f>
        <v>0</v>
      </c>
      <c r="ES5" s="155"/>
      <c r="ET5" s="102" t="str">
        <f>IF(COUNTIF(ET20:ET70,"有")&gt;0,"有","無")</f>
        <v>無</v>
      </c>
      <c r="EU5" s="154">
        <f>SUM(EV20:EV70)</f>
        <v>0</v>
      </c>
      <c r="EV5" s="155"/>
      <c r="EW5" s="102">
        <f>MAX(EW20:EW70)</f>
        <v>0</v>
      </c>
      <c r="EX5" s="154">
        <f>SUM(EY20:EY70)</f>
        <v>0</v>
      </c>
      <c r="EY5" s="155"/>
      <c r="EZ5" s="102" t="str">
        <f>IF(COUNTIF(EZ20:EZ70,"有")&gt;0,"有","無")</f>
        <v>無</v>
      </c>
      <c r="FA5" s="154">
        <f>SUM(FB20:FB70)</f>
        <v>0</v>
      </c>
      <c r="FB5" s="155"/>
      <c r="FC5" s="102">
        <f>MAX(FC20:FC70)</f>
        <v>0</v>
      </c>
      <c r="FD5" s="154">
        <f>SUM(FE20:FE70)</f>
        <v>0</v>
      </c>
      <c r="FE5" s="155"/>
      <c r="FF5" s="102" t="str">
        <f>IF(COUNTIF(FF20:FF70,"有")&gt;0,"有","無")</f>
        <v>無</v>
      </c>
      <c r="FG5" s="154">
        <f>SUM(FH20:FH70)</f>
        <v>17</v>
      </c>
      <c r="FH5" s="155"/>
      <c r="FI5" s="102">
        <f>MAX(FI20:FI70)</f>
        <v>5.9999999999999995E-4</v>
      </c>
      <c r="FJ5" s="154">
        <f>SUM(FK20:FK70)</f>
        <v>0</v>
      </c>
      <c r="FK5" s="155"/>
      <c r="FL5" s="102" t="str">
        <f>IF(COUNTIF(FL20:FL70,"有")&gt;0,"有","無")</f>
        <v>無</v>
      </c>
      <c r="FM5" s="154">
        <f>SUM(FN20:FN70)</f>
        <v>0</v>
      </c>
      <c r="FN5" s="155"/>
      <c r="FO5" s="102">
        <f>MAX(FO20:FO70)</f>
        <v>0</v>
      </c>
      <c r="FP5" s="154">
        <f>SUM(FQ20:FQ70)</f>
        <v>0</v>
      </c>
      <c r="FQ5" s="155"/>
      <c r="FR5" s="102" t="str">
        <f>IF(COUNTIF(FR20:FR70,"有")&gt;0,"有","無")</f>
        <v>無</v>
      </c>
      <c r="FS5" s="154">
        <f>SUM(FT20:FT70)</f>
        <v>0</v>
      </c>
      <c r="FT5" s="155"/>
      <c r="FU5" s="102">
        <f>MAX(FU20:FU70)</f>
        <v>0</v>
      </c>
      <c r="FV5" s="154">
        <f>SUM(FW20:FW70)</f>
        <v>0</v>
      </c>
      <c r="FW5" s="155"/>
      <c r="FX5" s="102" t="str">
        <f>IF(COUNTIF(FX20:FX70,"有")&gt;0,"有","無")</f>
        <v>無</v>
      </c>
      <c r="FY5" s="154">
        <f>SUM(FZ20:FZ70)</f>
        <v>0</v>
      </c>
      <c r="FZ5" s="155"/>
      <c r="GA5" s="102">
        <f>MAX(GA20:GA70)</f>
        <v>0</v>
      </c>
      <c r="GB5" s="154">
        <f>SUM(GC20:GC70)</f>
        <v>0</v>
      </c>
      <c r="GC5" s="155"/>
      <c r="GD5" s="102" t="str">
        <f>IF(COUNTIF(GD20:GD70,"有")&gt;0,"有","無")</f>
        <v>無</v>
      </c>
      <c r="GE5" s="154">
        <f>SUM(GF20:GF70)</f>
        <v>1</v>
      </c>
      <c r="GF5" s="155"/>
      <c r="GG5" s="102">
        <f>MAX(GG20:GG70)</f>
        <v>0</v>
      </c>
      <c r="GH5" s="154">
        <f>SUM(GI20:GI70)</f>
        <v>0</v>
      </c>
      <c r="GI5" s="155"/>
      <c r="GJ5" s="102" t="str">
        <f>IF(COUNTIF(GJ20:GJ70,"有")&gt;0,"有","無")</f>
        <v>無</v>
      </c>
      <c r="GK5" s="154">
        <f>SUM(GL20:GL70)</f>
        <v>0</v>
      </c>
      <c r="GL5" s="155"/>
      <c r="GM5" s="102">
        <f>MAX(GM20:GM70)</f>
        <v>0</v>
      </c>
      <c r="GN5" s="154">
        <f>SUM(GO20:GO70)</f>
        <v>0</v>
      </c>
      <c r="GO5" s="155"/>
      <c r="GP5" s="102" t="str">
        <f>IF(COUNTIF(GP20:GP70,"有")&gt;0,"有","無")</f>
        <v>無</v>
      </c>
      <c r="GQ5" s="154">
        <f>SUM(GR20:GR70)</f>
        <v>0</v>
      </c>
      <c r="GR5" s="155"/>
      <c r="GS5" s="102">
        <f>MAX(GS20:GS70)</f>
        <v>0</v>
      </c>
      <c r="GT5" s="154">
        <f>SUM(GU20:GU70)</f>
        <v>0</v>
      </c>
      <c r="GU5" s="155"/>
      <c r="GV5" s="102" t="str">
        <f>IF(COUNTIF(GV20:GV70,"有")&gt;0,"有","無")</f>
        <v>無</v>
      </c>
      <c r="GW5" s="154">
        <f>SUM(GX20:GX70)</f>
        <v>0</v>
      </c>
      <c r="GX5" s="155"/>
      <c r="GY5" s="102">
        <f>MAX(GY20:GY70)</f>
        <v>0</v>
      </c>
      <c r="GZ5" s="154">
        <f>SUM(HA20:HA70)</f>
        <v>0</v>
      </c>
      <c r="HA5" s="155"/>
      <c r="HB5" s="102" t="str">
        <f>IF(COUNTIF(HB20:HB70,"有")&gt;0,"有","無")</f>
        <v>無</v>
      </c>
      <c r="HC5" s="154">
        <f>SUM(HD20:HD70)</f>
        <v>0</v>
      </c>
      <c r="HD5" s="155"/>
      <c r="HE5" s="102">
        <f>MAX(HE20:HE70)</f>
        <v>0</v>
      </c>
      <c r="HF5" s="154">
        <f>SUM(HG20:HG70)</f>
        <v>0</v>
      </c>
      <c r="HG5" s="155"/>
      <c r="HH5" s="102" t="str">
        <f>IF(COUNTIF(HH20:HH70,"有")&gt;0,"有","無")</f>
        <v>無</v>
      </c>
      <c r="HI5" s="154">
        <f>SUM(HJ20:HJ70)</f>
        <v>0</v>
      </c>
      <c r="HJ5" s="155"/>
      <c r="HK5" s="102">
        <f>MAX(HK20:HK70)</f>
        <v>0</v>
      </c>
      <c r="HL5" s="154">
        <f>SUM(HM20:HM70)</f>
        <v>0</v>
      </c>
      <c r="HM5" s="155"/>
      <c r="HN5" s="102" t="str">
        <f>IF(COUNTIF(HN20:HN70,"有")&gt;0,"有","無")</f>
        <v>無</v>
      </c>
      <c r="HO5" s="154">
        <f>SUM(HP20:HP70)</f>
        <v>0</v>
      </c>
      <c r="HP5" s="155"/>
      <c r="HQ5" s="102">
        <f>MAX(HQ20:HQ70)</f>
        <v>0</v>
      </c>
      <c r="HR5" s="154">
        <f>SUM(HS20:HS70)</f>
        <v>0</v>
      </c>
      <c r="HS5" s="155"/>
      <c r="HT5" s="102" t="str">
        <f>IF(COUNTIF(HT20:HT70,"有")&gt;0,"有","無")</f>
        <v>無</v>
      </c>
      <c r="HU5" s="154">
        <f>SUM(HV20:HV70)</f>
        <v>0</v>
      </c>
      <c r="HV5" s="155"/>
      <c r="HW5" s="102">
        <f>MAX(HW20:HW70)</f>
        <v>0</v>
      </c>
      <c r="HX5" s="154">
        <f>SUM(HY20:HY70)</f>
        <v>0</v>
      </c>
      <c r="HY5" s="155"/>
      <c r="HZ5" s="102" t="str">
        <f>IF(COUNTIF(HZ20:HZ70,"有")&gt;0,"有","無")</f>
        <v>無</v>
      </c>
      <c r="IA5" s="154">
        <f>SUM(IB20:IB70)</f>
        <v>0</v>
      </c>
      <c r="IB5" s="155"/>
      <c r="IC5" s="102">
        <f>MAX(IC20:IC70)</f>
        <v>0</v>
      </c>
      <c r="ID5" s="154">
        <f>SUM(IE20:IE70)</f>
        <v>0</v>
      </c>
      <c r="IE5" s="155"/>
      <c r="IF5" s="102" t="str">
        <f>IF(COUNTIF(IF20:IF70,"有")&gt;0,"有","無")</f>
        <v>無</v>
      </c>
      <c r="IG5" s="154">
        <f>SUM(IH20:IH70)</f>
        <v>0</v>
      </c>
      <c r="IH5" s="155"/>
      <c r="II5" s="102">
        <f>MAX(II20:II70)</f>
        <v>0</v>
      </c>
      <c r="IJ5" s="154">
        <f>SUM(IK20:IK70)</f>
        <v>0</v>
      </c>
      <c r="IK5" s="155"/>
      <c r="IL5" s="102" t="str">
        <f>IF(COUNTIF(IL20:IL70,"有")&gt;0,"有","無")</f>
        <v>無</v>
      </c>
      <c r="IM5" s="154">
        <f>SUM(IN20:IN70)</f>
        <v>0</v>
      </c>
      <c r="IN5" s="155"/>
      <c r="IO5" s="102">
        <f>MAX(IO20:IO70)</f>
        <v>0</v>
      </c>
      <c r="IP5" s="154">
        <f>SUM(IQ20:IQ70)</f>
        <v>0</v>
      </c>
      <c r="IQ5" s="155"/>
      <c r="IR5" s="102" t="str">
        <f>IF(COUNTIF(IR20:IR70,"有")&gt;0,"有","無")</f>
        <v>無</v>
      </c>
      <c r="IS5" s="154">
        <f>SUM(IT20:IT70)</f>
        <v>0</v>
      </c>
      <c r="IT5" s="155"/>
      <c r="IU5" s="102">
        <f>MAX(IU20:IU70)</f>
        <v>0</v>
      </c>
      <c r="IV5" s="154">
        <f>SUM(IW20:IW70)</f>
        <v>0</v>
      </c>
      <c r="IW5" s="155"/>
      <c r="IX5" s="102" t="str">
        <f>IF(COUNTIF(IX20:IX70,"有")&gt;0,"有","無")</f>
        <v>無</v>
      </c>
      <c r="IY5" s="154">
        <f>SUM(IZ20:IZ70)</f>
        <v>0</v>
      </c>
      <c r="IZ5" s="155"/>
      <c r="JA5" s="102">
        <f>MAX(JA20:JA70)</f>
        <v>0</v>
      </c>
      <c r="JB5" s="154">
        <f>SUM(JC20:JC70)</f>
        <v>0</v>
      </c>
      <c r="JC5" s="155"/>
      <c r="JD5" s="102" t="str">
        <f>IF(COUNTIF(JD20:JD70,"有")&gt;0,"有","無")</f>
        <v>無</v>
      </c>
      <c r="JE5" s="154">
        <f>SUM(JF20:JF70)</f>
        <v>0</v>
      </c>
      <c r="JF5" s="155"/>
      <c r="JG5" s="102">
        <f>MAX(JG20:JG70)</f>
        <v>0</v>
      </c>
      <c r="JH5" s="154">
        <f>SUM(JI20:JI70)</f>
        <v>0</v>
      </c>
      <c r="JI5" s="155"/>
      <c r="JJ5" s="102" t="str">
        <f>IF(COUNTIF(JJ20:JJ70,"有")&gt;0,"有","無")</f>
        <v>無</v>
      </c>
      <c r="JK5" s="154">
        <f>SUM(JL20:JL70)</f>
        <v>0</v>
      </c>
      <c r="JL5" s="155"/>
      <c r="JM5" s="102">
        <f>MAX(JM20:JM70)</f>
        <v>0</v>
      </c>
      <c r="JN5" s="154">
        <f>SUM(JO20:JO70)</f>
        <v>0</v>
      </c>
      <c r="JO5" s="155"/>
      <c r="JP5" s="102" t="str">
        <f>IF(COUNTIF(JP20:JP70,"有")&gt;0,"有","無")</f>
        <v>無</v>
      </c>
      <c r="JQ5" s="154">
        <f>SUM(JR20:JR70)</f>
        <v>0</v>
      </c>
      <c r="JR5" s="155"/>
      <c r="JS5" s="102">
        <f>MAX(JS20:JS70)</f>
        <v>0</v>
      </c>
      <c r="JT5" s="154">
        <f>SUM(JU20:JU70)</f>
        <v>0</v>
      </c>
      <c r="JU5" s="155"/>
      <c r="JV5" s="102" t="str">
        <f>IF(COUNTIF(JV20:JV70,"有")&gt;0,"有","無")</f>
        <v>無</v>
      </c>
      <c r="JW5" s="154">
        <f>SUM(JX20:JX70)</f>
        <v>0</v>
      </c>
      <c r="JX5" s="155"/>
      <c r="JY5" s="102">
        <f>MAX(JY20:JY70)</f>
        <v>0</v>
      </c>
      <c r="JZ5" s="154">
        <f>SUM(KA20:KA70)</f>
        <v>0</v>
      </c>
      <c r="KA5" s="155"/>
      <c r="KB5" s="102" t="str">
        <f>IF(COUNTIF(KB20:KB70,"有")&gt;0,"有","無")</f>
        <v>無</v>
      </c>
      <c r="KC5" s="154">
        <f>SUM(KD20:KD70)</f>
        <v>0</v>
      </c>
      <c r="KD5" s="155"/>
      <c r="KE5" s="102">
        <f>MAX(KE20:KE70)</f>
        <v>0</v>
      </c>
      <c r="KF5" s="154">
        <f>SUM(KG20:KG70)</f>
        <v>0</v>
      </c>
      <c r="KG5" s="155"/>
      <c r="KH5" s="102" t="str">
        <f>IF(COUNTIF(KH20:KH70,"有")&gt;0,"有","無")</f>
        <v>無</v>
      </c>
      <c r="KI5" s="154">
        <f>SUM(KJ20:KJ70)</f>
        <v>0</v>
      </c>
      <c r="KJ5" s="155"/>
      <c r="KK5" s="102">
        <f>MAX(KK20:KK70)</f>
        <v>0</v>
      </c>
      <c r="KL5" s="154">
        <f>SUM(KM20:KM70)</f>
        <v>0</v>
      </c>
      <c r="KM5" s="155"/>
      <c r="KN5" s="102" t="str">
        <f>IF(COUNTIF(KN20:KN70,"有")&gt;0,"有","無")</f>
        <v>無</v>
      </c>
      <c r="KO5" s="154">
        <f>SUM(KP20:KP70)</f>
        <v>0</v>
      </c>
      <c r="KP5" s="155"/>
      <c r="KQ5" s="102">
        <f>MAX(KQ20:KQ70)</f>
        <v>0</v>
      </c>
      <c r="KR5" s="154">
        <f>SUM(KS20:KS70)</f>
        <v>0</v>
      </c>
      <c r="KS5" s="155"/>
      <c r="KT5" s="102" t="str">
        <f>IF(COUNTIF(KT20:KT70,"有")&gt;0,"有","無")</f>
        <v>無</v>
      </c>
      <c r="KU5" s="154">
        <f>SUM(KV20:KV70)</f>
        <v>0</v>
      </c>
      <c r="KV5" s="155"/>
      <c r="KW5" s="102">
        <f>MAX(KW20:KW70)</f>
        <v>0</v>
      </c>
      <c r="KX5" s="154">
        <f>SUM(KY20:KY70)</f>
        <v>0</v>
      </c>
      <c r="KY5" s="155"/>
      <c r="KZ5" s="102" t="str">
        <f>IF(COUNTIF(KZ20:KZ70,"有")&gt;0,"有","無")</f>
        <v>無</v>
      </c>
      <c r="LA5" s="154">
        <f>SUM(LB20:LB70)</f>
        <v>0</v>
      </c>
      <c r="LB5" s="155"/>
      <c r="LC5" s="102">
        <f>MAX(LC20:LC70)</f>
        <v>0</v>
      </c>
      <c r="LD5" s="154">
        <f>SUM(LE20:LE70)</f>
        <v>0</v>
      </c>
      <c r="LE5" s="155"/>
      <c r="LF5" s="102" t="str">
        <f>IF(COUNTIF(LF20:LF70,"有")&gt;0,"有","無")</f>
        <v>無</v>
      </c>
      <c r="LG5" s="154">
        <f>SUM(LH20:LH70)</f>
        <v>0</v>
      </c>
      <c r="LH5" s="155"/>
      <c r="LI5" s="102">
        <f>MAX(LI20:LI70)</f>
        <v>0</v>
      </c>
      <c r="LJ5" s="154">
        <f>SUM(LK20:LK70)</f>
        <v>0</v>
      </c>
      <c r="LK5" s="155"/>
      <c r="LL5" s="102" t="str">
        <f>IF(COUNTIF(LL20:LL70,"有")&gt;0,"有","無")</f>
        <v>無</v>
      </c>
      <c r="LM5" s="154">
        <f>SUM(LN20:LN70)</f>
        <v>0</v>
      </c>
      <c r="LN5" s="155"/>
      <c r="LO5" s="102">
        <f>MAX(LO20:LO70)</f>
        <v>0</v>
      </c>
      <c r="LP5" s="154">
        <f>SUM(LQ20:LQ70)</f>
        <v>0</v>
      </c>
      <c r="LQ5" s="155"/>
      <c r="LR5" s="102" t="str">
        <f>IF(COUNTIF(LR20:LR70,"有")&gt;0,"有","無")</f>
        <v>無</v>
      </c>
      <c r="LS5" s="154">
        <f>SUM(LT20:LT70)</f>
        <v>0</v>
      </c>
      <c r="LT5" s="155"/>
      <c r="LU5" s="102">
        <f>MAX(LU20:LU70)</f>
        <v>0</v>
      </c>
      <c r="LV5" s="154">
        <f>SUM(LW20:LW70)</f>
        <v>0</v>
      </c>
      <c r="LW5" s="155"/>
      <c r="LX5" s="102" t="str">
        <f>IF(COUNTIF(LX20:LX70,"有")&gt;0,"有","無")</f>
        <v>無</v>
      </c>
      <c r="LY5" s="154">
        <f>SUM(LZ20:LZ70)</f>
        <v>0</v>
      </c>
      <c r="LZ5" s="155"/>
      <c r="MA5" s="102">
        <f>MAX(MA20:MA70)</f>
        <v>0</v>
      </c>
      <c r="MB5" s="154">
        <f>SUM(MC20:MC70)</f>
        <v>0</v>
      </c>
      <c r="MC5" s="155"/>
      <c r="MD5" s="102" t="str">
        <f>IF(COUNTIF(MD20:MD70,"有")&gt;0,"有","無")</f>
        <v>無</v>
      </c>
      <c r="ME5" s="154">
        <f>SUM(MF20:MF70)</f>
        <v>0</v>
      </c>
      <c r="MF5" s="155"/>
      <c r="MG5" s="102">
        <f>MAX(MG20:MG70)</f>
        <v>0</v>
      </c>
      <c r="MH5" s="154">
        <f>SUM(MI20:MI70)</f>
        <v>0</v>
      </c>
      <c r="MI5" s="155"/>
      <c r="MJ5" s="102" t="str">
        <f>IF(COUNTIF(MJ20:MJ70,"有")&gt;0,"有","無")</f>
        <v>無</v>
      </c>
      <c r="MK5" s="154">
        <f>SUM(ML20:ML70)</f>
        <v>0</v>
      </c>
      <c r="ML5" s="155"/>
      <c r="MM5" s="102">
        <f>MAX(MM20:MM70)</f>
        <v>0</v>
      </c>
      <c r="MN5" s="154">
        <f>SUM(MO20:MO70)</f>
        <v>0</v>
      </c>
      <c r="MO5" s="155"/>
      <c r="MP5" s="102" t="str">
        <f>IF(COUNTIF(MP20:MP70,"有")&gt;0,"有","無")</f>
        <v>無</v>
      </c>
      <c r="MQ5" s="154">
        <f>SUM(MR20:MR70)</f>
        <v>0</v>
      </c>
      <c r="MR5" s="155"/>
      <c r="MS5" s="102">
        <f>MAX(MS20:MS70)</f>
        <v>0</v>
      </c>
      <c r="MT5" s="154">
        <f>SUM(MU20:MU70)</f>
        <v>0</v>
      </c>
      <c r="MU5" s="155"/>
      <c r="MV5" s="102" t="str">
        <f>IF(COUNTIF(MV20:MV70,"有")&gt;0,"有","無")</f>
        <v>無</v>
      </c>
      <c r="MW5" s="154">
        <f>SUM(MX20:MX70)</f>
        <v>0</v>
      </c>
      <c r="MX5" s="155"/>
      <c r="MY5" s="102">
        <f>MAX(MY20:MY70)</f>
        <v>0</v>
      </c>
      <c r="MZ5" s="154">
        <f>SUM(NA20:NA70)</f>
        <v>0</v>
      </c>
      <c r="NA5" s="155"/>
      <c r="NB5" s="102" t="str">
        <f>IF(COUNTIF(NB20:NB70,"有")&gt;0,"有","無")</f>
        <v>無</v>
      </c>
    </row>
    <row r="6" spans="2:366">
      <c r="B6" s="43"/>
      <c r="C6" s="43"/>
      <c r="D6" s="43"/>
      <c r="E6" s="43"/>
      <c r="F6" s="43"/>
      <c r="G6" s="180"/>
      <c r="H6" s="180"/>
      <c r="I6" s="180"/>
      <c r="J6" s="174" t="s">
        <v>13</v>
      </c>
      <c r="K6" s="175"/>
      <c r="L6" s="175"/>
      <c r="M6" s="176"/>
      <c r="N6" s="113" t="str">
        <f>IF(N5="","",IF(N8="有","第二地下水基準超過",IF(AS5&gt;0,AS5,IF(COUNTIF(AS20:AS70,"ND")&gt;0,"ND",""))))</f>
        <v>ND</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ND</v>
      </c>
      <c r="R6" s="103" t="str">
        <f>IF(R5="","",IF(R8="有","第二地下水基準超過",IF(CO5&gt;0,CO5,IF(COUNTIF(CO20:CO70,"ND")&gt;0,"ND",""))))</f>
        <v>ND</v>
      </c>
      <c r="S6" s="103" t="str">
        <f>IF(S5="","",IF(S8="有","第二地下水基準超過",IF(DA5&gt;0,DA5,IF(COUNTIF(DA20:DA70,"ND")&gt;0,"ND",""))))</f>
        <v/>
      </c>
      <c r="T6" s="103" t="str">
        <f>IF(T5="","",IF(T8="有","第二地下水基準超過",IF(DM5&gt;0,DM5,IF(COUNTIF(DM20:DM70,"ND")&gt;0,"ND",""))))</f>
        <v/>
      </c>
      <c r="U6" s="103">
        <f>IF(U5="","",IF(U8="有","第二地下水基準超過",IF(DY5&gt;0,DY5,IF(COUNTIF(DY20:DY70,"ND")&gt;0,"ND",""))))</f>
        <v>2.0000000000000001E-4</v>
      </c>
      <c r="V6" s="103" t="str">
        <f>IF(V5="","",IF(V8="有","第二地下水基準超過",IF(EK5&gt;0,EK5,IF(COUNTIF(EK20:EK70,"ND")&gt;0,"ND",""))))</f>
        <v/>
      </c>
      <c r="W6" s="103" t="str">
        <f>IF(W5="","",IF(W8="有","第二地下水基準超過",IF(EW5&gt;0,EW5,IF(COUNTIF(EW20:EW70,"ND")&gt;0,"ND",""))))</f>
        <v/>
      </c>
      <c r="X6" s="103">
        <f>IF(X5="","",IF(X8="有","第二地下水基準超過",IF(FI5&gt;0,FI5,IF(COUNTIF(FI20:FI70,"ND")&gt;0,"ND",""))))</f>
        <v>5.9999999999999995E-4</v>
      </c>
      <c r="Y6" s="103" t="str">
        <f>IF(Y5="","",IF(Y8="有","第二地下水基準超過",IF(FU5&gt;0,FU5,IF(COUNTIF(FU20:FU70,"ND")&gt;0,"ND",""))))</f>
        <v/>
      </c>
      <c r="Z6" s="103" t="str">
        <f>IF(Z5="","",IF(Z8="有","第二地下水基準超過",IF(GG5&gt;0,GG5,IF(COUNTIF(GG20:GG70,"ND")&gt;0,"ND",""))))</f>
        <v>ND</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80"/>
      <c r="H7" s="180"/>
      <c r="I7" s="180"/>
      <c r="J7" s="174" t="s">
        <v>15</v>
      </c>
      <c r="K7" s="175"/>
      <c r="L7" s="175"/>
      <c r="M7" s="176"/>
      <c r="N7" s="47">
        <f>IF(N5="","",AT5)</f>
        <v>0</v>
      </c>
      <c r="O7" s="49" t="str">
        <f>IF(O5="","",BF5)</f>
        <v/>
      </c>
      <c r="P7" s="49" t="str">
        <f>IF(P5="","",BR5)</f>
        <v/>
      </c>
      <c r="Q7" s="49">
        <f>IF(Q5="","",CD5)</f>
        <v>0</v>
      </c>
      <c r="R7" s="49">
        <f>IF(R5="","",CP5)</f>
        <v>0</v>
      </c>
      <c r="S7" s="49" t="str">
        <f>IF(S5="","",DB5)</f>
        <v/>
      </c>
      <c r="T7" s="49" t="str">
        <f>IF(T5="","",DN5)</f>
        <v/>
      </c>
      <c r="U7" s="49">
        <f>IF(U5="","",DZ5)</f>
        <v>0</v>
      </c>
      <c r="V7" s="49" t="str">
        <f>IF(V5="","",EL5)</f>
        <v/>
      </c>
      <c r="W7" s="49" t="str">
        <f>IF(W5="","",EX5)</f>
        <v/>
      </c>
      <c r="X7" s="49">
        <f>IF(X5="","",FJ5)</f>
        <v>0</v>
      </c>
      <c r="Y7" s="49" t="str">
        <f>IF(Y5="","",FV5)</f>
        <v/>
      </c>
      <c r="Z7" s="49">
        <f>IF(Z5="","",GH5)</f>
        <v>0</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80"/>
      <c r="H8" s="180"/>
      <c r="I8" s="180"/>
      <c r="J8" s="177" t="s">
        <v>14</v>
      </c>
      <c r="K8" s="178"/>
      <c r="L8" s="178"/>
      <c r="M8" s="179"/>
      <c r="N8" s="114" t="str">
        <f>IF(N5="","",AV5)</f>
        <v>無</v>
      </c>
      <c r="O8" s="115" t="str">
        <f>IF(O5="","",BH5)</f>
        <v/>
      </c>
      <c r="P8" s="115" t="str">
        <f>IF(P5="","",BT5)</f>
        <v/>
      </c>
      <c r="Q8" s="115" t="str">
        <f>IF(Q5="","",CF5)</f>
        <v>無</v>
      </c>
      <c r="R8" s="115" t="str">
        <f>IF(R5="","",CR5)</f>
        <v>無</v>
      </c>
      <c r="S8" s="115" t="str">
        <f>IF(S5="","",DD5)</f>
        <v/>
      </c>
      <c r="T8" s="115" t="str">
        <f>IF(T5="","",DP5)</f>
        <v/>
      </c>
      <c r="U8" s="115" t="str">
        <f>IF(U5="","",EB5)</f>
        <v>無</v>
      </c>
      <c r="V8" s="115" t="str">
        <f>IF(V5="","",EN5)</f>
        <v/>
      </c>
      <c r="W8" s="115" t="str">
        <f>IF(W5="","",EZ5)</f>
        <v/>
      </c>
      <c r="X8" s="115" t="str">
        <f>IF(X5="","",FL5)</f>
        <v>無</v>
      </c>
      <c r="Y8" s="115" t="str">
        <f>IF(Y5="","",FX5)</f>
        <v/>
      </c>
      <c r="Z8" s="115" t="str">
        <f>IF(Z5="","",GJ5)</f>
        <v>無</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80" t="s">
        <v>90</v>
      </c>
      <c r="H9" s="180"/>
      <c r="I9" s="180"/>
      <c r="J9" s="191" t="s">
        <v>89</v>
      </c>
      <c r="K9" s="192"/>
      <c r="L9" s="192"/>
      <c r="M9" s="193"/>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80"/>
      <c r="H10" s="180"/>
      <c r="I10" s="180"/>
      <c r="J10" s="174" t="s">
        <v>13</v>
      </c>
      <c r="K10" s="175"/>
      <c r="L10" s="175"/>
      <c r="M10" s="176"/>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80"/>
      <c r="H11" s="180"/>
      <c r="I11" s="180"/>
      <c r="J11" s="174" t="s">
        <v>15</v>
      </c>
      <c r="K11" s="175"/>
      <c r="L11" s="175"/>
      <c r="M11" s="176"/>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80"/>
      <c r="H12" s="180"/>
      <c r="I12" s="180"/>
      <c r="J12" s="177" t="s">
        <v>14</v>
      </c>
      <c r="K12" s="178"/>
      <c r="L12" s="178"/>
      <c r="M12" s="179"/>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59" t="s">
        <v>88</v>
      </c>
      <c r="AR15" s="159"/>
      <c r="AS15" s="159"/>
      <c r="AT15" s="159"/>
      <c r="AU15" s="159"/>
      <c r="AV15" s="159"/>
      <c r="AW15" s="159" t="s">
        <v>90</v>
      </c>
      <c r="AX15" s="159"/>
      <c r="AY15" s="159"/>
      <c r="AZ15" s="159"/>
      <c r="BA15" s="159"/>
      <c r="BB15" s="159"/>
      <c r="BC15" s="159" t="s">
        <v>88</v>
      </c>
      <c r="BD15" s="159"/>
      <c r="BE15" s="159"/>
      <c r="BF15" s="159"/>
      <c r="BG15" s="159"/>
      <c r="BH15" s="159"/>
      <c r="BI15" s="159" t="s">
        <v>90</v>
      </c>
      <c r="BJ15" s="159"/>
      <c r="BK15" s="159"/>
      <c r="BL15" s="159"/>
      <c r="BM15" s="159"/>
      <c r="BN15" s="159"/>
      <c r="BO15" s="159" t="s">
        <v>88</v>
      </c>
      <c r="BP15" s="159"/>
      <c r="BQ15" s="159"/>
      <c r="BR15" s="159"/>
      <c r="BS15" s="159"/>
      <c r="BT15" s="159"/>
      <c r="BU15" s="159" t="s">
        <v>90</v>
      </c>
      <c r="BV15" s="159"/>
      <c r="BW15" s="159"/>
      <c r="BX15" s="159"/>
      <c r="BY15" s="159"/>
      <c r="BZ15" s="159"/>
      <c r="CA15" s="159" t="s">
        <v>88</v>
      </c>
      <c r="CB15" s="159"/>
      <c r="CC15" s="159"/>
      <c r="CD15" s="159"/>
      <c r="CE15" s="159"/>
      <c r="CF15" s="159"/>
      <c r="CG15" s="159" t="s">
        <v>90</v>
      </c>
      <c r="CH15" s="159"/>
      <c r="CI15" s="159"/>
      <c r="CJ15" s="159"/>
      <c r="CK15" s="159"/>
      <c r="CL15" s="159"/>
      <c r="CM15" s="159" t="s">
        <v>88</v>
      </c>
      <c r="CN15" s="159"/>
      <c r="CO15" s="159"/>
      <c r="CP15" s="159"/>
      <c r="CQ15" s="159"/>
      <c r="CR15" s="159"/>
      <c r="CS15" s="159" t="s">
        <v>90</v>
      </c>
      <c r="CT15" s="159"/>
      <c r="CU15" s="159"/>
      <c r="CV15" s="159"/>
      <c r="CW15" s="159"/>
      <c r="CX15" s="159"/>
      <c r="CY15" s="159" t="s">
        <v>88</v>
      </c>
      <c r="CZ15" s="159"/>
      <c r="DA15" s="159"/>
      <c r="DB15" s="159"/>
      <c r="DC15" s="159"/>
      <c r="DD15" s="159"/>
      <c r="DE15" s="159" t="s">
        <v>90</v>
      </c>
      <c r="DF15" s="159"/>
      <c r="DG15" s="159"/>
      <c r="DH15" s="159"/>
      <c r="DI15" s="159"/>
      <c r="DJ15" s="159"/>
      <c r="DK15" s="159" t="s">
        <v>88</v>
      </c>
      <c r="DL15" s="159"/>
      <c r="DM15" s="159"/>
      <c r="DN15" s="159"/>
      <c r="DO15" s="159"/>
      <c r="DP15" s="159"/>
      <c r="DQ15" s="159" t="s">
        <v>90</v>
      </c>
      <c r="DR15" s="159"/>
      <c r="DS15" s="159"/>
      <c r="DT15" s="159"/>
      <c r="DU15" s="159"/>
      <c r="DV15" s="159"/>
      <c r="DW15" s="159" t="s">
        <v>88</v>
      </c>
      <c r="DX15" s="159"/>
      <c r="DY15" s="159"/>
      <c r="DZ15" s="159"/>
      <c r="EA15" s="159"/>
      <c r="EB15" s="159"/>
      <c r="EC15" s="159" t="s">
        <v>90</v>
      </c>
      <c r="ED15" s="159"/>
      <c r="EE15" s="159"/>
      <c r="EF15" s="159"/>
      <c r="EG15" s="159"/>
      <c r="EH15" s="159"/>
      <c r="EI15" s="159" t="s">
        <v>88</v>
      </c>
      <c r="EJ15" s="159"/>
      <c r="EK15" s="159"/>
      <c r="EL15" s="159"/>
      <c r="EM15" s="159"/>
      <c r="EN15" s="159"/>
      <c r="EO15" s="159" t="s">
        <v>90</v>
      </c>
      <c r="EP15" s="159"/>
      <c r="EQ15" s="159"/>
      <c r="ER15" s="159"/>
      <c r="ES15" s="159"/>
      <c r="ET15" s="159"/>
      <c r="EU15" s="159" t="s">
        <v>88</v>
      </c>
      <c r="EV15" s="159"/>
      <c r="EW15" s="159"/>
      <c r="EX15" s="159"/>
      <c r="EY15" s="159"/>
      <c r="EZ15" s="159"/>
      <c r="FA15" s="159" t="s">
        <v>90</v>
      </c>
      <c r="FB15" s="159"/>
      <c r="FC15" s="159"/>
      <c r="FD15" s="159"/>
      <c r="FE15" s="159"/>
      <c r="FF15" s="159"/>
      <c r="FG15" s="159" t="s">
        <v>88</v>
      </c>
      <c r="FH15" s="159"/>
      <c r="FI15" s="159"/>
      <c r="FJ15" s="159"/>
      <c r="FK15" s="159"/>
      <c r="FL15" s="159"/>
      <c r="FM15" s="159" t="s">
        <v>90</v>
      </c>
      <c r="FN15" s="159"/>
      <c r="FO15" s="159"/>
      <c r="FP15" s="159"/>
      <c r="FQ15" s="159"/>
      <c r="FR15" s="159"/>
      <c r="FS15" s="159" t="s">
        <v>88</v>
      </c>
      <c r="FT15" s="159"/>
      <c r="FU15" s="159"/>
      <c r="FV15" s="159"/>
      <c r="FW15" s="159"/>
      <c r="FX15" s="159"/>
      <c r="FY15" s="159" t="s">
        <v>90</v>
      </c>
      <c r="FZ15" s="159"/>
      <c r="GA15" s="159"/>
      <c r="GB15" s="159"/>
      <c r="GC15" s="159"/>
      <c r="GD15" s="159"/>
      <c r="GE15" s="159" t="s">
        <v>88</v>
      </c>
      <c r="GF15" s="159"/>
      <c r="GG15" s="159"/>
      <c r="GH15" s="159"/>
      <c r="GI15" s="159"/>
      <c r="GJ15" s="159"/>
      <c r="GK15" s="159" t="s">
        <v>90</v>
      </c>
      <c r="GL15" s="159"/>
      <c r="GM15" s="159"/>
      <c r="GN15" s="159"/>
      <c r="GO15" s="159"/>
      <c r="GP15" s="159"/>
      <c r="GQ15" s="159" t="s">
        <v>88</v>
      </c>
      <c r="GR15" s="159"/>
      <c r="GS15" s="159"/>
      <c r="GT15" s="159"/>
      <c r="GU15" s="159"/>
      <c r="GV15" s="159"/>
      <c r="GW15" s="159" t="s">
        <v>90</v>
      </c>
      <c r="GX15" s="159"/>
      <c r="GY15" s="159"/>
      <c r="GZ15" s="159"/>
      <c r="HA15" s="159"/>
      <c r="HB15" s="159"/>
      <c r="HC15" s="159" t="s">
        <v>88</v>
      </c>
      <c r="HD15" s="159"/>
      <c r="HE15" s="159"/>
      <c r="HF15" s="159"/>
      <c r="HG15" s="159"/>
      <c r="HH15" s="159"/>
      <c r="HI15" s="159" t="s">
        <v>90</v>
      </c>
      <c r="HJ15" s="159"/>
      <c r="HK15" s="159"/>
      <c r="HL15" s="159"/>
      <c r="HM15" s="159"/>
      <c r="HN15" s="159"/>
      <c r="HO15" s="159" t="s">
        <v>88</v>
      </c>
      <c r="HP15" s="159"/>
      <c r="HQ15" s="159"/>
      <c r="HR15" s="159"/>
      <c r="HS15" s="159"/>
      <c r="HT15" s="159"/>
      <c r="HU15" s="159" t="s">
        <v>90</v>
      </c>
      <c r="HV15" s="159"/>
      <c r="HW15" s="159"/>
      <c r="HX15" s="159"/>
      <c r="HY15" s="159"/>
      <c r="HZ15" s="159"/>
      <c r="IA15" s="159" t="s">
        <v>88</v>
      </c>
      <c r="IB15" s="159"/>
      <c r="IC15" s="159"/>
      <c r="ID15" s="159"/>
      <c r="IE15" s="159"/>
      <c r="IF15" s="159"/>
      <c r="IG15" s="159" t="s">
        <v>90</v>
      </c>
      <c r="IH15" s="159"/>
      <c r="II15" s="159"/>
      <c r="IJ15" s="159"/>
      <c r="IK15" s="159"/>
      <c r="IL15" s="159"/>
      <c r="IM15" s="159" t="s">
        <v>88</v>
      </c>
      <c r="IN15" s="159"/>
      <c r="IO15" s="159"/>
      <c r="IP15" s="159"/>
      <c r="IQ15" s="159"/>
      <c r="IR15" s="159"/>
      <c r="IS15" s="159" t="s">
        <v>90</v>
      </c>
      <c r="IT15" s="159"/>
      <c r="IU15" s="159"/>
      <c r="IV15" s="159"/>
      <c r="IW15" s="159"/>
      <c r="IX15" s="159"/>
      <c r="IY15" s="159" t="s">
        <v>88</v>
      </c>
      <c r="IZ15" s="159"/>
      <c r="JA15" s="159"/>
      <c r="JB15" s="159"/>
      <c r="JC15" s="159"/>
      <c r="JD15" s="159"/>
      <c r="JE15" s="159" t="s">
        <v>90</v>
      </c>
      <c r="JF15" s="159"/>
      <c r="JG15" s="159"/>
      <c r="JH15" s="159"/>
      <c r="JI15" s="159"/>
      <c r="JJ15" s="159"/>
      <c r="JK15" s="159" t="s">
        <v>88</v>
      </c>
      <c r="JL15" s="159"/>
      <c r="JM15" s="159"/>
      <c r="JN15" s="159"/>
      <c r="JO15" s="159"/>
      <c r="JP15" s="159"/>
      <c r="JQ15" s="159" t="s">
        <v>90</v>
      </c>
      <c r="JR15" s="159"/>
      <c r="JS15" s="159"/>
      <c r="JT15" s="159"/>
      <c r="JU15" s="159"/>
      <c r="JV15" s="159"/>
      <c r="JW15" s="159" t="s">
        <v>88</v>
      </c>
      <c r="JX15" s="159"/>
      <c r="JY15" s="159"/>
      <c r="JZ15" s="159"/>
      <c r="KA15" s="159"/>
      <c r="KB15" s="159"/>
      <c r="KC15" s="159" t="s">
        <v>90</v>
      </c>
      <c r="KD15" s="159"/>
      <c r="KE15" s="159"/>
      <c r="KF15" s="159"/>
      <c r="KG15" s="159"/>
      <c r="KH15" s="159"/>
      <c r="KI15" s="159" t="s">
        <v>88</v>
      </c>
      <c r="KJ15" s="159"/>
      <c r="KK15" s="159"/>
      <c r="KL15" s="159"/>
      <c r="KM15" s="159"/>
      <c r="KN15" s="159"/>
      <c r="KO15" s="159" t="s">
        <v>90</v>
      </c>
      <c r="KP15" s="159"/>
      <c r="KQ15" s="159"/>
      <c r="KR15" s="159"/>
      <c r="KS15" s="159"/>
      <c r="KT15" s="159"/>
      <c r="KU15" s="159" t="s">
        <v>88</v>
      </c>
      <c r="KV15" s="159"/>
      <c r="KW15" s="159"/>
      <c r="KX15" s="159"/>
      <c r="KY15" s="159"/>
      <c r="KZ15" s="159"/>
      <c r="LA15" s="159" t="s">
        <v>90</v>
      </c>
      <c r="LB15" s="159"/>
      <c r="LC15" s="159"/>
      <c r="LD15" s="159"/>
      <c r="LE15" s="159"/>
      <c r="LF15" s="159"/>
      <c r="LG15" s="159" t="s">
        <v>88</v>
      </c>
      <c r="LH15" s="159"/>
      <c r="LI15" s="159"/>
      <c r="LJ15" s="159"/>
      <c r="LK15" s="159"/>
      <c r="LL15" s="159"/>
      <c r="LM15" s="159" t="s">
        <v>90</v>
      </c>
      <c r="LN15" s="159"/>
      <c r="LO15" s="159"/>
      <c r="LP15" s="159"/>
      <c r="LQ15" s="159"/>
      <c r="LR15" s="159"/>
      <c r="LS15" s="159" t="s">
        <v>88</v>
      </c>
      <c r="LT15" s="159"/>
      <c r="LU15" s="159"/>
      <c r="LV15" s="159"/>
      <c r="LW15" s="159"/>
      <c r="LX15" s="159"/>
      <c r="LY15" s="159" t="s">
        <v>90</v>
      </c>
      <c r="LZ15" s="159"/>
      <c r="MA15" s="159"/>
      <c r="MB15" s="159"/>
      <c r="MC15" s="159"/>
      <c r="MD15" s="159"/>
      <c r="ME15" s="159" t="s">
        <v>88</v>
      </c>
      <c r="MF15" s="159"/>
      <c r="MG15" s="159"/>
      <c r="MH15" s="159"/>
      <c r="MI15" s="159"/>
      <c r="MJ15" s="159"/>
      <c r="MK15" s="159" t="s">
        <v>90</v>
      </c>
      <c r="ML15" s="159"/>
      <c r="MM15" s="159"/>
      <c r="MN15" s="159"/>
      <c r="MO15" s="159"/>
      <c r="MP15" s="159"/>
      <c r="MQ15" s="159" t="s">
        <v>88</v>
      </c>
      <c r="MR15" s="159"/>
      <c r="MS15" s="159"/>
      <c r="MT15" s="159"/>
      <c r="MU15" s="159"/>
      <c r="MV15" s="159"/>
      <c r="MW15" s="159" t="s">
        <v>90</v>
      </c>
      <c r="MX15" s="159"/>
      <c r="MY15" s="159"/>
      <c r="MZ15" s="159"/>
      <c r="NA15" s="159"/>
      <c r="NB15" s="159"/>
    </row>
    <row r="16" spans="2:366"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1"/>
      <c r="C19" s="164"/>
      <c r="D19" s="167"/>
      <c r="E19" s="170"/>
      <c r="F19" s="173"/>
      <c r="G19" s="94" t="s">
        <v>1236</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v>1</v>
      </c>
      <c r="D20" s="78" t="s">
        <v>1210</v>
      </c>
      <c r="E20" s="79" t="s">
        <v>102</v>
      </c>
      <c r="F20" s="80" t="s">
        <v>1211</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IF(AND(N20&lt;&gt;"",N20&lt;&gt;"-",COUNTIF($E20,"*代表地点*")&gt;0),$AP20,"")</f>
        <v>1_A1-5</v>
      </c>
      <c r="AR20" s="66">
        <f>IF(AQ20="","",IF(COUNTIF(AQ$20:AQ20,AQ20)=1,1,""))</f>
        <v>1</v>
      </c>
      <c r="AS20" s="66" t="str">
        <f>IF(OR(N20="",N20="-",N20="省略"),"",IF(OR($E20="代表地点",$E20="代表地点かつ対象地境界"),N20,""))</f>
        <v>ND</v>
      </c>
      <c r="AT20" s="66" t="str">
        <f>IF(AND(N20&lt;&gt;"",N20&lt;&gt;"-",N20&lt;&gt;"ND",N20&gt;N$17),AQ20,"")</f>
        <v/>
      </c>
      <c r="AU20" s="66" t="str">
        <f>IF(AT20="","",IF(COUNTIF(AT$20:AT20,AT20)=1,1,""))</f>
        <v/>
      </c>
      <c r="AV20" s="66" t="str">
        <f t="shared" ref="AV20" si="3">IF(AQ20="","",IF(N20="省略","有","無"))</f>
        <v>無</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1_A1-5</v>
      </c>
      <c r="CB20" s="66">
        <f>IF(CA20="","",IF(COUNTIF(CA$20:CA20,CA20)=1,1,""))</f>
        <v>1</v>
      </c>
      <c r="CC20" s="66" t="str">
        <f>IF(OR(Q20="",Q20="-",Q20="省略"),"",IF(OR($E20="代表地点",$E20="代表地点かつ対象地境界"),Q20,""))</f>
        <v>ND</v>
      </c>
      <c r="CD20" s="66" t="str">
        <f>IF(AND(Q20&lt;&gt;"",Q20&lt;&gt;"-",Q20&lt;&gt;"ND",Q20&gt;Q$17),CA20,"")</f>
        <v/>
      </c>
      <c r="CE20" s="66" t="str">
        <f>IF(CD20="","",IF(COUNTIF(CD$20:CD20,CD20)=1,1,""))</f>
        <v/>
      </c>
      <c r="CF20" s="66" t="str">
        <f>IF(CA20="","",IF(Q20="省略","有","無"))</f>
        <v>無</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1_A1-5</v>
      </c>
      <c r="CN20" s="66">
        <f>IF(CM20="","",IF(COUNTIF(CM$20:CM20,CM20)=1,1,""))</f>
        <v>1</v>
      </c>
      <c r="CO20" s="66" t="str">
        <f>IF(OR(R20="",R20="-",R20="省略"),"",IF(OR($E20="代表地点",$E20="代表地点かつ対象地境界"),R20,""))</f>
        <v>ND</v>
      </c>
      <c r="CP20" s="66" t="str">
        <f>IF(AND(R20&lt;&gt;"",R20&lt;&gt;"-",R20&lt;&gt;"ND",R20&gt;R$17),CM20,"")</f>
        <v/>
      </c>
      <c r="CQ20" s="66" t="str">
        <f>IF(CP20="","",IF(COUNTIF(CP$20:CP20,CP20)=1,1,""))</f>
        <v/>
      </c>
      <c r="CR20" s="66" t="str">
        <f>IF(CM20="","",IF(R20="省略","有","無"))</f>
        <v>無</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1_A1-5</v>
      </c>
      <c r="DX20" s="66">
        <f>IF(DW20="","",IF(COUNTIF(DW$20:DW20,DW20)=1,1,""))</f>
        <v>1</v>
      </c>
      <c r="DY20" s="66" t="str">
        <f>IF(OR(U20="",U20="-",U20="省略"),"",IF(OR($E20="代表地点",$E20="代表地点かつ対象地境界"),U20,""))</f>
        <v>ND</v>
      </c>
      <c r="DZ20" s="66" t="str">
        <f>IF(AND(U20&lt;&gt;"",U20&lt;&gt;"-",U20&lt;&gt;"ND",U20&gt;U$17),DW20,"")</f>
        <v/>
      </c>
      <c r="EA20" s="66" t="str">
        <f>IF(DZ20="","",IF(COUNTIF(DZ$20:DZ20,DZ20)=1,1,""))</f>
        <v/>
      </c>
      <c r="EB20" s="66" t="str">
        <f>IF(DW20="","",IF(U20="省略","有","無"))</f>
        <v>無</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1_A1-5</v>
      </c>
      <c r="FH20" s="66">
        <f>IF(FG20="","",IF(COUNTIF(FG$20:FG20,FG20)=1,1,""))</f>
        <v>1</v>
      </c>
      <c r="FI20" s="66">
        <f>IF(OR(X20="",X20="-",X20="省略"),"",IF(OR($E20="代表地点",$E20="代表地点かつ対象地境界"),X20,""))</f>
        <v>5.0000000000000001E-4</v>
      </c>
      <c r="FJ20" s="66" t="str">
        <f>IF(AND(X20&lt;&gt;"",X20&lt;&gt;"-",X20&lt;&gt;"ND",X20&gt;X$17),FG20,"")</f>
        <v/>
      </c>
      <c r="FK20" s="66" t="str">
        <f>IF(FJ20="","",IF(COUNTIF(FJ$20:FJ20,FJ20)=1,1,""))</f>
        <v/>
      </c>
      <c r="FL20" s="66" t="str">
        <f>IF(FG20="","",IF(X20="省略","有","無"))</f>
        <v>無</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v>1</v>
      </c>
      <c r="D21" s="57" t="s">
        <v>1212</v>
      </c>
      <c r="E21" s="58" t="s">
        <v>102</v>
      </c>
      <c r="F21" s="75" t="s">
        <v>1213</v>
      </c>
      <c r="G21" s="87">
        <v>37.299999999999997</v>
      </c>
      <c r="H21" s="88">
        <v>0</v>
      </c>
      <c r="I21" s="89" t="str">
        <f t="shared" ref="I21:I35" si="5">IF(D21="","","～")</f>
        <v>～</v>
      </c>
      <c r="J21" s="90">
        <v>-10</v>
      </c>
      <c r="K21" s="91">
        <f t="shared" si="0"/>
        <v>37.299999999999997</v>
      </c>
      <c r="L21" s="89" t="str">
        <f t="shared" ref="L21:L69" si="6">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7">IF(AND(N21&lt;&gt;"",N21&lt;&gt;"-",COUNTIF($E21,"*代表地点*")&gt;0),$AP21,"")</f>
        <v>1_A2-2</v>
      </c>
      <c r="AR21" s="66">
        <f>IF(AQ21="","",IF(COUNTIF(AQ$20:AQ21,AQ21)=1,1,""))</f>
        <v>1</v>
      </c>
      <c r="AS21" s="66" t="str">
        <f t="shared" ref="AS21:AS69" si="8">IF(OR(N21="",N21="-",N21="省略"),"",IF(OR($E21="代表地点",$E21="代表地点かつ対象地境界"),N21,""))</f>
        <v>ND</v>
      </c>
      <c r="AT21" s="66" t="str">
        <f t="shared" ref="AT21:AT69" si="9">IF(AND(N21&lt;&gt;"",N21&lt;&gt;"-",N21&lt;&gt;"ND",N21&gt;N$17),AQ21,"")</f>
        <v/>
      </c>
      <c r="AU21" s="66" t="str">
        <f>IF(AT21="","",IF(COUNTIF(AT$20:AT21,AT21)=1,1,""))</f>
        <v/>
      </c>
      <c r="AV21" s="66" t="str">
        <f t="shared" ref="AV21:AV69" si="10">IF(AQ21="","",IF(N21="省略","有","無"))</f>
        <v>無</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1_A2-2</v>
      </c>
      <c r="CB21" s="66">
        <f>IF(CA21="","",IF(COUNTIF(CA$20:CA21,CA21)=1,1,""))</f>
        <v>1</v>
      </c>
      <c r="CC21" s="66" t="str">
        <f t="shared" ref="CC21:CC69" si="32">IF(OR(Q21="",Q21="-",Q21="省略"),"",IF(OR($E21="代表地点",$E21="代表地点かつ対象地境界"),Q21,""))</f>
        <v>ND</v>
      </c>
      <c r="CD21" s="66" t="str">
        <f t="shared" ref="CD21:CD69" si="33">IF(AND(Q21&lt;&gt;"",Q21&lt;&gt;"-",Q21&lt;&gt;"ND",Q21&gt;Q$17),CA21,"")</f>
        <v/>
      </c>
      <c r="CE21" s="66" t="str">
        <f>IF(CD21="","",IF(COUNTIF(CD$20:CD21,CD21)=1,1,""))</f>
        <v/>
      </c>
      <c r="CF21" s="66" t="str">
        <f t="shared" ref="CF21:CF69" si="34">IF(CA21="","",IF(Q21="省略","有","無"))</f>
        <v>無</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1_A2-2</v>
      </c>
      <c r="CN21" s="66">
        <f>IF(CM21="","",IF(COUNTIF(CM$20:CM21,CM21)=1,1,""))</f>
        <v>1</v>
      </c>
      <c r="CO21" s="66" t="str">
        <f t="shared" ref="CO21:CO69" si="40">IF(OR(R21="",R21="-",R21="省略"),"",IF(OR($E21="代表地点",$E21="代表地点かつ対象地境界"),R21,""))</f>
        <v>ND</v>
      </c>
      <c r="CP21" s="66" t="str">
        <f t="shared" ref="CP21:CP69" si="41">IF(AND(R21&lt;&gt;"",R21&lt;&gt;"-",R21&lt;&gt;"ND",R21&gt;R$17),CM21,"")</f>
        <v/>
      </c>
      <c r="CQ21" s="66" t="str">
        <f>IF(CP21="","",IF(COUNTIF(CP$20:CP21,CP21)=1,1,""))</f>
        <v/>
      </c>
      <c r="CR21" s="66" t="str">
        <f t="shared" ref="CR21:CR69" si="42">IF(CM21="","",IF(R21="省略","有","無"))</f>
        <v>無</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1_A2-2</v>
      </c>
      <c r="DX21" s="66">
        <f>IF(DW21="","",IF(COUNTIF(DW$20:DW21,DW21)=1,1,""))</f>
        <v>1</v>
      </c>
      <c r="DY21" s="66" t="str">
        <f t="shared" ref="DY21:DY69" si="64">IF(OR(U21="",U21="-",U21="省略"),"",IF(OR($E21="代表地点",$E21="代表地点かつ対象地境界"),U21,""))</f>
        <v>ND</v>
      </c>
      <c r="DZ21" s="66" t="str">
        <f t="shared" ref="DZ21:DZ69" si="65">IF(AND(U21&lt;&gt;"",U21&lt;&gt;"-",U21&lt;&gt;"ND",U21&gt;U$17),DW21,"")</f>
        <v/>
      </c>
      <c r="EA21" s="66" t="str">
        <f>IF(DZ21="","",IF(COUNTIF(DZ$20:DZ21,DZ21)=1,1,""))</f>
        <v/>
      </c>
      <c r="EB21" s="66" t="str">
        <f t="shared" ref="EB21:EB69" si="66">IF(DW21="","",IF(U21="省略","有","無"))</f>
        <v>無</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1_A2-2</v>
      </c>
      <c r="FH21" s="66">
        <f>IF(FG21="","",IF(COUNTIF(FG$20:FG21,FG21)=1,1,""))</f>
        <v>1</v>
      </c>
      <c r="FI21" s="66">
        <f t="shared" ref="FI21:FI69" si="88">IF(OR(X21="",X21="-",X21="省略"),"",IF(OR($E21="代表地点",$E21="代表地点かつ対象地境界"),X21,""))</f>
        <v>5.0000000000000001E-4</v>
      </c>
      <c r="FJ21" s="66" t="str">
        <f t="shared" ref="FJ21:FJ69" si="89">IF(AND(X21&lt;&gt;"",X21&lt;&gt;"-",X21&lt;&gt;"ND",X21&gt;X$17),FG21,"")</f>
        <v/>
      </c>
      <c r="FK21" s="66" t="str">
        <f>IF(FJ21="","",IF(COUNTIF(FJ$20:FJ21,FJ21)=1,1,""))</f>
        <v/>
      </c>
      <c r="FL21" s="66" t="str">
        <f t="shared" ref="FL21:FL69" si="90">IF(FG21="","",IF(X21="省略","有","無"))</f>
        <v>無</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v>1</v>
      </c>
      <c r="D22" s="57" t="s">
        <v>1214</v>
      </c>
      <c r="E22" s="58" t="s">
        <v>102</v>
      </c>
      <c r="F22" s="75" t="s">
        <v>1215</v>
      </c>
      <c r="G22" s="87">
        <v>37</v>
      </c>
      <c r="H22" s="88">
        <v>0</v>
      </c>
      <c r="I22" s="89" t="str">
        <f t="shared" si="5"/>
        <v>～</v>
      </c>
      <c r="J22" s="90">
        <v>-10</v>
      </c>
      <c r="K22" s="91">
        <f t="shared" si="0"/>
        <v>37</v>
      </c>
      <c r="L22" s="89" t="str">
        <f t="shared" si="6"/>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7"/>
        <v>1_A2-4</v>
      </c>
      <c r="AR22" s="66">
        <f>IF(AQ22="","",IF(COUNTIF(AQ$20:AQ22,AQ22)=1,1,""))</f>
        <v>1</v>
      </c>
      <c r="AS22" s="66" t="str">
        <f t="shared" si="8"/>
        <v>ND</v>
      </c>
      <c r="AT22" s="66" t="str">
        <f t="shared" si="9"/>
        <v/>
      </c>
      <c r="AU22" s="66" t="str">
        <f>IF(AT22="","",IF(COUNTIF(AT$20:AT22,AT22)=1,1,""))</f>
        <v/>
      </c>
      <c r="AV22" s="66" t="str">
        <f t="shared" si="10"/>
        <v>無</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1_A2-4</v>
      </c>
      <c r="CB22" s="66">
        <f>IF(CA22="","",IF(COUNTIF(CA$20:CA22,CA22)=1,1,""))</f>
        <v>1</v>
      </c>
      <c r="CC22" s="66" t="str">
        <f t="shared" si="32"/>
        <v>ND</v>
      </c>
      <c r="CD22" s="66" t="str">
        <f t="shared" si="33"/>
        <v/>
      </c>
      <c r="CE22" s="66" t="str">
        <f>IF(CD22="","",IF(COUNTIF(CD$20:CD22,CD22)=1,1,""))</f>
        <v/>
      </c>
      <c r="CF22" s="66" t="str">
        <f t="shared" si="34"/>
        <v>無</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1_A2-4</v>
      </c>
      <c r="CN22" s="66">
        <f>IF(CM22="","",IF(COUNTIF(CM$20:CM22,CM22)=1,1,""))</f>
        <v>1</v>
      </c>
      <c r="CO22" s="66" t="str">
        <f t="shared" si="40"/>
        <v>ND</v>
      </c>
      <c r="CP22" s="66" t="str">
        <f t="shared" si="41"/>
        <v/>
      </c>
      <c r="CQ22" s="66" t="str">
        <f>IF(CP22="","",IF(COUNTIF(CP$20:CP22,CP22)=1,1,""))</f>
        <v/>
      </c>
      <c r="CR22" s="66" t="str">
        <f t="shared" si="42"/>
        <v>無</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1_A2-4</v>
      </c>
      <c r="DX22" s="66">
        <f>IF(DW22="","",IF(COUNTIF(DW$20:DW22,DW22)=1,1,""))</f>
        <v>1</v>
      </c>
      <c r="DY22" s="66" t="str">
        <f t="shared" si="64"/>
        <v>ND</v>
      </c>
      <c r="DZ22" s="66" t="str">
        <f t="shared" si="65"/>
        <v/>
      </c>
      <c r="EA22" s="66" t="str">
        <f>IF(DZ22="","",IF(COUNTIF(DZ$20:DZ22,DZ22)=1,1,""))</f>
        <v/>
      </c>
      <c r="EB22" s="66" t="str">
        <f t="shared" si="66"/>
        <v>無</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1_A2-4</v>
      </c>
      <c r="FH22" s="66">
        <f>IF(FG22="","",IF(COUNTIF(FG$20:FG22,FG22)=1,1,""))</f>
        <v>1</v>
      </c>
      <c r="FI22" s="66">
        <f t="shared" si="88"/>
        <v>5.0000000000000001E-4</v>
      </c>
      <c r="FJ22" s="66" t="str">
        <f t="shared" si="89"/>
        <v/>
      </c>
      <c r="FK22" s="66" t="str">
        <f>IF(FJ22="","",IF(COUNTIF(FJ$20:FJ22,FJ22)=1,1,""))</f>
        <v/>
      </c>
      <c r="FL22" s="66" t="str">
        <f t="shared" si="90"/>
        <v>無</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v>1</v>
      </c>
      <c r="D23" s="57" t="s">
        <v>1216</v>
      </c>
      <c r="E23" s="58" t="s">
        <v>102</v>
      </c>
      <c r="F23" s="75" t="s">
        <v>1215</v>
      </c>
      <c r="G23" s="87">
        <v>37.299999999999997</v>
      </c>
      <c r="H23" s="88">
        <v>0</v>
      </c>
      <c r="I23" s="89" t="str">
        <f t="shared" si="5"/>
        <v>～</v>
      </c>
      <c r="J23" s="90">
        <v>-10</v>
      </c>
      <c r="K23" s="91">
        <f t="shared" si="0"/>
        <v>37.299999999999997</v>
      </c>
      <c r="L23" s="89" t="str">
        <f t="shared" si="6"/>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7"/>
        <v>1_B1-4</v>
      </c>
      <c r="AR23" s="66">
        <f>IF(AQ23="","",IF(COUNTIF(AQ$20:AQ23,AQ23)=1,1,""))</f>
        <v>1</v>
      </c>
      <c r="AS23" s="66" t="str">
        <f t="shared" si="8"/>
        <v>ND</v>
      </c>
      <c r="AT23" s="66" t="str">
        <f t="shared" si="9"/>
        <v/>
      </c>
      <c r="AU23" s="66" t="str">
        <f>IF(AT23="","",IF(COUNTIF(AT$20:AT23,AT23)=1,1,""))</f>
        <v/>
      </c>
      <c r="AV23" s="66" t="str">
        <f t="shared" si="10"/>
        <v>無</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1_B1-4</v>
      </c>
      <c r="CB23" s="66">
        <f>IF(CA23="","",IF(COUNTIF(CA$20:CA23,CA23)=1,1,""))</f>
        <v>1</v>
      </c>
      <c r="CC23" s="66" t="str">
        <f t="shared" si="32"/>
        <v>ND</v>
      </c>
      <c r="CD23" s="66" t="str">
        <f t="shared" si="33"/>
        <v/>
      </c>
      <c r="CE23" s="66" t="str">
        <f>IF(CD23="","",IF(COUNTIF(CD$20:CD23,CD23)=1,1,""))</f>
        <v/>
      </c>
      <c r="CF23" s="66" t="str">
        <f t="shared" si="34"/>
        <v>無</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1_B1-4</v>
      </c>
      <c r="CN23" s="66">
        <f>IF(CM23="","",IF(COUNTIF(CM$20:CM23,CM23)=1,1,""))</f>
        <v>1</v>
      </c>
      <c r="CO23" s="66" t="str">
        <f t="shared" si="40"/>
        <v>ND</v>
      </c>
      <c r="CP23" s="66" t="str">
        <f t="shared" si="41"/>
        <v/>
      </c>
      <c r="CQ23" s="66" t="str">
        <f>IF(CP23="","",IF(COUNTIF(CP$20:CP23,CP23)=1,1,""))</f>
        <v/>
      </c>
      <c r="CR23" s="66" t="str">
        <f t="shared" si="42"/>
        <v>無</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1_B1-4</v>
      </c>
      <c r="DX23" s="66">
        <f>IF(DW23="","",IF(COUNTIF(DW$20:DW23,DW23)=1,1,""))</f>
        <v>1</v>
      </c>
      <c r="DY23" s="66" t="str">
        <f t="shared" si="64"/>
        <v>ND</v>
      </c>
      <c r="DZ23" s="66" t="str">
        <f t="shared" si="65"/>
        <v/>
      </c>
      <c r="EA23" s="66" t="str">
        <f>IF(DZ23="","",IF(COUNTIF(DZ$20:DZ23,DZ23)=1,1,""))</f>
        <v/>
      </c>
      <c r="EB23" s="66" t="str">
        <f t="shared" si="66"/>
        <v>無</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1_B1-4</v>
      </c>
      <c r="FH23" s="66">
        <f>IF(FG23="","",IF(COUNTIF(FG$20:FG23,FG23)=1,1,""))</f>
        <v>1</v>
      </c>
      <c r="FI23" s="66">
        <f t="shared" si="88"/>
        <v>4.0000000000000002E-4</v>
      </c>
      <c r="FJ23" s="66" t="str">
        <f t="shared" si="89"/>
        <v/>
      </c>
      <c r="FK23" s="66" t="str">
        <f>IF(FJ23="","",IF(COUNTIF(FJ$20:FJ23,FJ23)=1,1,""))</f>
        <v/>
      </c>
      <c r="FL23" s="66" t="str">
        <f t="shared" si="90"/>
        <v>無</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v>1</v>
      </c>
      <c r="D24" s="57" t="s">
        <v>1217</v>
      </c>
      <c r="E24" s="58" t="s">
        <v>102</v>
      </c>
      <c r="F24" s="75" t="s">
        <v>1211</v>
      </c>
      <c r="G24" s="87">
        <v>37.4</v>
      </c>
      <c r="H24" s="88">
        <v>0</v>
      </c>
      <c r="I24" s="89" t="str">
        <f t="shared" si="5"/>
        <v>～</v>
      </c>
      <c r="J24" s="90">
        <v>-10</v>
      </c>
      <c r="K24" s="91">
        <f t="shared" si="0"/>
        <v>37.4</v>
      </c>
      <c r="L24" s="89" t="str">
        <f t="shared" si="6"/>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7"/>
        <v>1_B1-5</v>
      </c>
      <c r="AR24" s="66">
        <f>IF(AQ24="","",IF(COUNTIF(AQ$20:AQ24,AQ24)=1,1,""))</f>
        <v>1</v>
      </c>
      <c r="AS24" s="66" t="str">
        <f t="shared" si="8"/>
        <v>ND</v>
      </c>
      <c r="AT24" s="66" t="str">
        <f t="shared" si="9"/>
        <v/>
      </c>
      <c r="AU24" s="66" t="str">
        <f>IF(AT24="","",IF(COUNTIF(AT$20:AT24,AT24)=1,1,""))</f>
        <v/>
      </c>
      <c r="AV24" s="66" t="str">
        <f t="shared" si="10"/>
        <v>無</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1_B1-5</v>
      </c>
      <c r="CB24" s="66">
        <f>IF(CA24="","",IF(COUNTIF(CA$20:CA24,CA24)=1,1,""))</f>
        <v>1</v>
      </c>
      <c r="CC24" s="66" t="str">
        <f t="shared" si="32"/>
        <v>ND</v>
      </c>
      <c r="CD24" s="66" t="str">
        <f t="shared" si="33"/>
        <v/>
      </c>
      <c r="CE24" s="66" t="str">
        <f>IF(CD24="","",IF(COUNTIF(CD$20:CD24,CD24)=1,1,""))</f>
        <v/>
      </c>
      <c r="CF24" s="66" t="str">
        <f t="shared" si="34"/>
        <v>無</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1_B1-5</v>
      </c>
      <c r="CN24" s="66">
        <f>IF(CM24="","",IF(COUNTIF(CM$20:CM24,CM24)=1,1,""))</f>
        <v>1</v>
      </c>
      <c r="CO24" s="66" t="str">
        <f t="shared" si="40"/>
        <v>ND</v>
      </c>
      <c r="CP24" s="66" t="str">
        <f t="shared" si="41"/>
        <v/>
      </c>
      <c r="CQ24" s="66" t="str">
        <f>IF(CP24="","",IF(COUNTIF(CP$20:CP24,CP24)=1,1,""))</f>
        <v/>
      </c>
      <c r="CR24" s="66" t="str">
        <f t="shared" si="42"/>
        <v>無</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1_B1-5</v>
      </c>
      <c r="DX24" s="66">
        <f>IF(DW24="","",IF(COUNTIF(DW$20:DW24,DW24)=1,1,""))</f>
        <v>1</v>
      </c>
      <c r="DY24" s="66" t="str">
        <f t="shared" si="64"/>
        <v>ND</v>
      </c>
      <c r="DZ24" s="66" t="str">
        <f t="shared" si="65"/>
        <v/>
      </c>
      <c r="EA24" s="66" t="str">
        <f>IF(DZ24="","",IF(COUNTIF(DZ$20:DZ24,DZ24)=1,1,""))</f>
        <v/>
      </c>
      <c r="EB24" s="66" t="str">
        <f t="shared" si="66"/>
        <v>無</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1_B1-5</v>
      </c>
      <c r="FH24" s="66">
        <f>IF(FG24="","",IF(COUNTIF(FG$20:FG24,FG24)=1,1,""))</f>
        <v>1</v>
      </c>
      <c r="FI24" s="66">
        <f t="shared" si="88"/>
        <v>2.9999999999999997E-4</v>
      </c>
      <c r="FJ24" s="66" t="str">
        <f t="shared" si="89"/>
        <v/>
      </c>
      <c r="FK24" s="66" t="str">
        <f>IF(FJ24="","",IF(COUNTIF(FJ$20:FJ24,FJ24)=1,1,""))</f>
        <v/>
      </c>
      <c r="FL24" s="66" t="str">
        <f t="shared" si="90"/>
        <v>無</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v>1</v>
      </c>
      <c r="D25" s="57" t="s">
        <v>1218</v>
      </c>
      <c r="E25" s="58" t="s">
        <v>102</v>
      </c>
      <c r="F25" s="75" t="s">
        <v>1219</v>
      </c>
      <c r="G25" s="87">
        <v>37.299999999999997</v>
      </c>
      <c r="H25" s="88">
        <v>0</v>
      </c>
      <c r="I25" s="89" t="str">
        <f t="shared" si="5"/>
        <v>～</v>
      </c>
      <c r="J25" s="90">
        <v>-10</v>
      </c>
      <c r="K25" s="91">
        <f t="shared" si="0"/>
        <v>37.299999999999997</v>
      </c>
      <c r="L25" s="89" t="str">
        <f t="shared" si="6"/>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7"/>
        <v>1_B1-7</v>
      </c>
      <c r="AR25" s="66">
        <f>IF(AQ25="","",IF(COUNTIF(AQ$20:AQ25,AQ25)=1,1,""))</f>
        <v>1</v>
      </c>
      <c r="AS25" s="66" t="str">
        <f t="shared" si="8"/>
        <v>ND</v>
      </c>
      <c r="AT25" s="66" t="str">
        <f t="shared" si="9"/>
        <v/>
      </c>
      <c r="AU25" s="66" t="str">
        <f>IF(AT25="","",IF(COUNTIF(AT$20:AT25,AT25)=1,1,""))</f>
        <v/>
      </c>
      <c r="AV25" s="66" t="str">
        <f t="shared" si="10"/>
        <v>無</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1_B1-7</v>
      </c>
      <c r="CB25" s="66">
        <f>IF(CA25="","",IF(COUNTIF(CA$20:CA25,CA25)=1,1,""))</f>
        <v>1</v>
      </c>
      <c r="CC25" s="66" t="str">
        <f t="shared" si="32"/>
        <v>ND</v>
      </c>
      <c r="CD25" s="66" t="str">
        <f t="shared" si="33"/>
        <v/>
      </c>
      <c r="CE25" s="66" t="str">
        <f>IF(CD25="","",IF(COUNTIF(CD$20:CD25,CD25)=1,1,""))</f>
        <v/>
      </c>
      <c r="CF25" s="66" t="str">
        <f t="shared" si="34"/>
        <v>無</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1_B1-7</v>
      </c>
      <c r="CN25" s="66">
        <f>IF(CM25="","",IF(COUNTIF(CM$20:CM25,CM25)=1,1,""))</f>
        <v>1</v>
      </c>
      <c r="CO25" s="66" t="str">
        <f t="shared" si="40"/>
        <v>ND</v>
      </c>
      <c r="CP25" s="66" t="str">
        <f t="shared" si="41"/>
        <v/>
      </c>
      <c r="CQ25" s="66" t="str">
        <f>IF(CP25="","",IF(COUNTIF(CP$20:CP25,CP25)=1,1,""))</f>
        <v/>
      </c>
      <c r="CR25" s="66" t="str">
        <f t="shared" si="42"/>
        <v>無</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1_B1-7</v>
      </c>
      <c r="DX25" s="66">
        <f>IF(DW25="","",IF(COUNTIF(DW$20:DW25,DW25)=1,1,""))</f>
        <v>1</v>
      </c>
      <c r="DY25" s="66">
        <f t="shared" si="64"/>
        <v>2.0000000000000001E-4</v>
      </c>
      <c r="DZ25" s="66" t="str">
        <f t="shared" si="65"/>
        <v/>
      </c>
      <c r="EA25" s="66" t="str">
        <f>IF(DZ25="","",IF(COUNTIF(DZ$20:DZ25,DZ25)=1,1,""))</f>
        <v/>
      </c>
      <c r="EB25" s="66" t="str">
        <f t="shared" si="66"/>
        <v>無</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1_B1-7</v>
      </c>
      <c r="FH25" s="66">
        <f>IF(FG25="","",IF(COUNTIF(FG$20:FG25,FG25)=1,1,""))</f>
        <v>1</v>
      </c>
      <c r="FI25" s="66">
        <f t="shared" si="88"/>
        <v>4.0000000000000002E-4</v>
      </c>
      <c r="FJ25" s="66" t="str">
        <f t="shared" si="89"/>
        <v/>
      </c>
      <c r="FK25" s="66" t="str">
        <f>IF(FJ25="","",IF(COUNTIF(FJ$20:FJ25,FJ25)=1,1,""))</f>
        <v/>
      </c>
      <c r="FL25" s="66" t="str">
        <f t="shared" si="90"/>
        <v>無</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v>1</v>
      </c>
      <c r="D26" s="57" t="s">
        <v>1220</v>
      </c>
      <c r="E26" s="58" t="s">
        <v>102</v>
      </c>
      <c r="F26" s="75" t="s">
        <v>1221</v>
      </c>
      <c r="G26" s="87">
        <v>37.299999999999997</v>
      </c>
      <c r="H26" s="88">
        <v>0</v>
      </c>
      <c r="I26" s="89" t="str">
        <f t="shared" si="5"/>
        <v>～</v>
      </c>
      <c r="J26" s="90">
        <v>-10</v>
      </c>
      <c r="K26" s="91">
        <f t="shared" si="0"/>
        <v>37.299999999999997</v>
      </c>
      <c r="L26" s="89" t="str">
        <f t="shared" si="6"/>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7"/>
        <v>1_B1-8</v>
      </c>
      <c r="AR26" s="66">
        <f>IF(AQ26="","",IF(COUNTIF(AQ$20:AQ26,AQ26)=1,1,""))</f>
        <v>1</v>
      </c>
      <c r="AS26" s="66" t="str">
        <f t="shared" si="8"/>
        <v>ND</v>
      </c>
      <c r="AT26" s="66" t="str">
        <f t="shared" si="9"/>
        <v/>
      </c>
      <c r="AU26" s="66" t="str">
        <f>IF(AT26="","",IF(COUNTIF(AT$20:AT26,AT26)=1,1,""))</f>
        <v/>
      </c>
      <c r="AV26" s="66" t="str">
        <f t="shared" si="10"/>
        <v>無</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1_B1-8</v>
      </c>
      <c r="CB26" s="66">
        <f>IF(CA26="","",IF(COUNTIF(CA$20:CA26,CA26)=1,1,""))</f>
        <v>1</v>
      </c>
      <c r="CC26" s="66" t="str">
        <f t="shared" si="32"/>
        <v>ND</v>
      </c>
      <c r="CD26" s="66" t="str">
        <f t="shared" si="33"/>
        <v/>
      </c>
      <c r="CE26" s="66" t="str">
        <f>IF(CD26="","",IF(COUNTIF(CD$20:CD26,CD26)=1,1,""))</f>
        <v/>
      </c>
      <c r="CF26" s="66" t="str">
        <f t="shared" si="34"/>
        <v>無</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1_B1-8</v>
      </c>
      <c r="CN26" s="66">
        <f>IF(CM26="","",IF(COUNTIF(CM$20:CM26,CM26)=1,1,""))</f>
        <v>1</v>
      </c>
      <c r="CO26" s="66" t="str">
        <f t="shared" si="40"/>
        <v>ND</v>
      </c>
      <c r="CP26" s="66" t="str">
        <f t="shared" si="41"/>
        <v/>
      </c>
      <c r="CQ26" s="66" t="str">
        <f>IF(CP26="","",IF(COUNTIF(CP$20:CP26,CP26)=1,1,""))</f>
        <v/>
      </c>
      <c r="CR26" s="66" t="str">
        <f t="shared" si="42"/>
        <v>無</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1_B1-8</v>
      </c>
      <c r="DX26" s="66">
        <f>IF(DW26="","",IF(COUNTIF(DW$20:DW26,DW26)=1,1,""))</f>
        <v>1</v>
      </c>
      <c r="DY26" s="66" t="str">
        <f t="shared" si="64"/>
        <v>ND</v>
      </c>
      <c r="DZ26" s="66" t="str">
        <f t="shared" si="65"/>
        <v/>
      </c>
      <c r="EA26" s="66" t="str">
        <f>IF(DZ26="","",IF(COUNTIF(DZ$20:DZ26,DZ26)=1,1,""))</f>
        <v/>
      </c>
      <c r="EB26" s="66" t="str">
        <f t="shared" si="66"/>
        <v>無</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1_B1-8</v>
      </c>
      <c r="FH26" s="66">
        <f>IF(FG26="","",IF(COUNTIF(FG$20:FG26,FG26)=1,1,""))</f>
        <v>1</v>
      </c>
      <c r="FI26" s="66">
        <f t="shared" si="88"/>
        <v>4.0000000000000002E-4</v>
      </c>
      <c r="FJ26" s="66" t="str">
        <f t="shared" si="89"/>
        <v/>
      </c>
      <c r="FK26" s="66" t="str">
        <f>IF(FJ26="","",IF(COUNTIF(FJ$20:FJ26,FJ26)=1,1,""))</f>
        <v/>
      </c>
      <c r="FL26" s="66" t="str">
        <f t="shared" si="90"/>
        <v>無</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v>1</v>
      </c>
      <c r="D27" s="57" t="s">
        <v>1222</v>
      </c>
      <c r="E27" s="58" t="s">
        <v>102</v>
      </c>
      <c r="F27" s="75" t="s">
        <v>1213</v>
      </c>
      <c r="G27" s="87">
        <v>37.200000000000003</v>
      </c>
      <c r="H27" s="88">
        <v>0</v>
      </c>
      <c r="I27" s="89" t="str">
        <f t="shared" si="5"/>
        <v>～</v>
      </c>
      <c r="J27" s="90">
        <v>-10</v>
      </c>
      <c r="K27" s="91">
        <f t="shared" si="0"/>
        <v>37.200000000000003</v>
      </c>
      <c r="L27" s="89" t="str">
        <f t="shared" si="6"/>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7"/>
        <v>1_B2-2</v>
      </c>
      <c r="AR27" s="66">
        <f>IF(AQ27="","",IF(COUNTIF(AQ$20:AQ27,AQ27)=1,1,""))</f>
        <v>1</v>
      </c>
      <c r="AS27" s="66" t="str">
        <f t="shared" si="8"/>
        <v>ND</v>
      </c>
      <c r="AT27" s="66" t="str">
        <f t="shared" si="9"/>
        <v/>
      </c>
      <c r="AU27" s="66" t="str">
        <f>IF(AT27="","",IF(COUNTIF(AT$20:AT27,AT27)=1,1,""))</f>
        <v/>
      </c>
      <c r="AV27" s="66" t="str">
        <f t="shared" si="10"/>
        <v>無</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1_B2-2</v>
      </c>
      <c r="CB27" s="66">
        <f>IF(CA27="","",IF(COUNTIF(CA$20:CA27,CA27)=1,1,""))</f>
        <v>1</v>
      </c>
      <c r="CC27" s="66" t="str">
        <f t="shared" si="32"/>
        <v>ND</v>
      </c>
      <c r="CD27" s="66" t="str">
        <f t="shared" si="33"/>
        <v/>
      </c>
      <c r="CE27" s="66" t="str">
        <f>IF(CD27="","",IF(COUNTIF(CD$20:CD27,CD27)=1,1,""))</f>
        <v/>
      </c>
      <c r="CF27" s="66" t="str">
        <f t="shared" si="34"/>
        <v>無</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1_B2-2</v>
      </c>
      <c r="CN27" s="66">
        <f>IF(CM27="","",IF(COUNTIF(CM$20:CM27,CM27)=1,1,""))</f>
        <v>1</v>
      </c>
      <c r="CO27" s="66" t="str">
        <f t="shared" si="40"/>
        <v>ND</v>
      </c>
      <c r="CP27" s="66" t="str">
        <f t="shared" si="41"/>
        <v/>
      </c>
      <c r="CQ27" s="66" t="str">
        <f>IF(CP27="","",IF(COUNTIF(CP$20:CP27,CP27)=1,1,""))</f>
        <v/>
      </c>
      <c r="CR27" s="66" t="str">
        <f t="shared" si="42"/>
        <v>無</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1_B2-2</v>
      </c>
      <c r="DX27" s="66">
        <f>IF(DW27="","",IF(COUNTIF(DW$20:DW27,DW27)=1,1,""))</f>
        <v>1</v>
      </c>
      <c r="DY27" s="66" t="str">
        <f t="shared" si="64"/>
        <v>ND</v>
      </c>
      <c r="DZ27" s="66" t="str">
        <f t="shared" si="65"/>
        <v/>
      </c>
      <c r="EA27" s="66" t="str">
        <f>IF(DZ27="","",IF(COUNTIF(DZ$20:DZ27,DZ27)=1,1,""))</f>
        <v/>
      </c>
      <c r="EB27" s="66" t="str">
        <f t="shared" si="66"/>
        <v>無</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1_B2-2</v>
      </c>
      <c r="FH27" s="66">
        <f>IF(FG27="","",IF(COUNTIF(FG$20:FG27,FG27)=1,1,""))</f>
        <v>1</v>
      </c>
      <c r="FI27" s="66">
        <f t="shared" si="88"/>
        <v>5.0000000000000001E-4</v>
      </c>
      <c r="FJ27" s="66" t="str">
        <f t="shared" si="89"/>
        <v/>
      </c>
      <c r="FK27" s="66" t="str">
        <f>IF(FJ27="","",IF(COUNTIF(FJ$20:FJ27,FJ27)=1,1,""))</f>
        <v/>
      </c>
      <c r="FL27" s="66" t="str">
        <f t="shared" si="90"/>
        <v>無</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v>1</v>
      </c>
      <c r="D28" s="57" t="s">
        <v>1223</v>
      </c>
      <c r="E28" s="58" t="s">
        <v>102</v>
      </c>
      <c r="F28" s="75" t="s">
        <v>1224</v>
      </c>
      <c r="G28" s="87">
        <v>37.299999999999997</v>
      </c>
      <c r="H28" s="88">
        <v>0</v>
      </c>
      <c r="I28" s="89" t="str">
        <f t="shared" si="5"/>
        <v>～</v>
      </c>
      <c r="J28" s="90">
        <v>-10</v>
      </c>
      <c r="K28" s="91">
        <f t="shared" si="0"/>
        <v>37.299999999999997</v>
      </c>
      <c r="L28" s="89" t="str">
        <f t="shared" si="6"/>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7"/>
        <v>1_B2-3</v>
      </c>
      <c r="AR28" s="66">
        <f>IF(AQ28="","",IF(COUNTIF(AQ$20:AQ28,AQ28)=1,1,""))</f>
        <v>1</v>
      </c>
      <c r="AS28" s="66" t="str">
        <f t="shared" si="8"/>
        <v>ND</v>
      </c>
      <c r="AT28" s="66" t="str">
        <f t="shared" si="9"/>
        <v/>
      </c>
      <c r="AU28" s="66" t="str">
        <f>IF(AT28="","",IF(COUNTIF(AT$20:AT28,AT28)=1,1,""))</f>
        <v/>
      </c>
      <c r="AV28" s="66" t="str">
        <f t="shared" si="10"/>
        <v>無</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1_B2-3</v>
      </c>
      <c r="CB28" s="66">
        <f>IF(CA28="","",IF(COUNTIF(CA$20:CA28,CA28)=1,1,""))</f>
        <v>1</v>
      </c>
      <c r="CC28" s="66" t="str">
        <f t="shared" si="32"/>
        <v>ND</v>
      </c>
      <c r="CD28" s="66" t="str">
        <f t="shared" si="33"/>
        <v/>
      </c>
      <c r="CE28" s="66" t="str">
        <f>IF(CD28="","",IF(COUNTIF(CD$20:CD28,CD28)=1,1,""))</f>
        <v/>
      </c>
      <c r="CF28" s="66" t="str">
        <f t="shared" si="34"/>
        <v>無</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1_B2-3</v>
      </c>
      <c r="CN28" s="66">
        <f>IF(CM28="","",IF(COUNTIF(CM$20:CM28,CM28)=1,1,""))</f>
        <v>1</v>
      </c>
      <c r="CO28" s="66" t="str">
        <f t="shared" si="40"/>
        <v>ND</v>
      </c>
      <c r="CP28" s="66" t="str">
        <f t="shared" si="41"/>
        <v/>
      </c>
      <c r="CQ28" s="66" t="str">
        <f>IF(CP28="","",IF(COUNTIF(CP$20:CP28,CP28)=1,1,""))</f>
        <v/>
      </c>
      <c r="CR28" s="66" t="str">
        <f t="shared" si="42"/>
        <v>無</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1_B2-3</v>
      </c>
      <c r="DX28" s="66">
        <f>IF(DW28="","",IF(COUNTIF(DW$20:DW28,DW28)=1,1,""))</f>
        <v>1</v>
      </c>
      <c r="DY28" s="66" t="str">
        <f t="shared" si="64"/>
        <v>ND</v>
      </c>
      <c r="DZ28" s="66" t="str">
        <f t="shared" si="65"/>
        <v/>
      </c>
      <c r="EA28" s="66" t="str">
        <f>IF(DZ28="","",IF(COUNTIF(DZ$20:DZ28,DZ28)=1,1,""))</f>
        <v/>
      </c>
      <c r="EB28" s="66" t="str">
        <f t="shared" si="66"/>
        <v>無</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1_B2-3</v>
      </c>
      <c r="FH28" s="66">
        <f>IF(FG28="","",IF(COUNTIF(FG$20:FG28,FG28)=1,1,""))</f>
        <v>1</v>
      </c>
      <c r="FI28" s="66">
        <f t="shared" si="88"/>
        <v>2.9999999999999997E-4</v>
      </c>
      <c r="FJ28" s="66" t="str">
        <f t="shared" si="89"/>
        <v/>
      </c>
      <c r="FK28" s="66" t="str">
        <f>IF(FJ28="","",IF(COUNTIF(FJ$20:FJ28,FJ28)=1,1,""))</f>
        <v/>
      </c>
      <c r="FL28" s="66" t="str">
        <f t="shared" si="90"/>
        <v>無</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v>1</v>
      </c>
      <c r="D29" s="57" t="s">
        <v>1225</v>
      </c>
      <c r="E29" s="58" t="s">
        <v>102</v>
      </c>
      <c r="F29" s="75" t="s">
        <v>1211</v>
      </c>
      <c r="G29" s="87">
        <v>37.4</v>
      </c>
      <c r="H29" s="88">
        <v>0</v>
      </c>
      <c r="I29" s="89" t="str">
        <f t="shared" si="5"/>
        <v>～</v>
      </c>
      <c r="J29" s="90">
        <v>-10</v>
      </c>
      <c r="K29" s="91">
        <f t="shared" si="0"/>
        <v>37.4</v>
      </c>
      <c r="L29" s="89" t="str">
        <f t="shared" si="6"/>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7"/>
        <v>1_B2-5</v>
      </c>
      <c r="AR29" s="66">
        <f>IF(AQ29="","",IF(COUNTIF(AQ$20:AQ29,AQ29)=1,1,""))</f>
        <v>1</v>
      </c>
      <c r="AS29" s="66" t="str">
        <f t="shared" si="8"/>
        <v>ND</v>
      </c>
      <c r="AT29" s="66" t="str">
        <f t="shared" si="9"/>
        <v/>
      </c>
      <c r="AU29" s="66" t="str">
        <f>IF(AT29="","",IF(COUNTIF(AT$20:AT29,AT29)=1,1,""))</f>
        <v/>
      </c>
      <c r="AV29" s="66" t="str">
        <f t="shared" si="10"/>
        <v>無</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1_B2-5</v>
      </c>
      <c r="CB29" s="66">
        <f>IF(CA29="","",IF(COUNTIF(CA$20:CA29,CA29)=1,1,""))</f>
        <v>1</v>
      </c>
      <c r="CC29" s="66" t="str">
        <f t="shared" si="32"/>
        <v>ND</v>
      </c>
      <c r="CD29" s="66" t="str">
        <f t="shared" si="33"/>
        <v/>
      </c>
      <c r="CE29" s="66" t="str">
        <f>IF(CD29="","",IF(COUNTIF(CD$20:CD29,CD29)=1,1,""))</f>
        <v/>
      </c>
      <c r="CF29" s="66" t="str">
        <f t="shared" si="34"/>
        <v>無</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1_B2-5</v>
      </c>
      <c r="CN29" s="66">
        <f>IF(CM29="","",IF(COUNTIF(CM$20:CM29,CM29)=1,1,""))</f>
        <v>1</v>
      </c>
      <c r="CO29" s="66" t="str">
        <f t="shared" si="40"/>
        <v>ND</v>
      </c>
      <c r="CP29" s="66" t="str">
        <f t="shared" si="41"/>
        <v/>
      </c>
      <c r="CQ29" s="66" t="str">
        <f>IF(CP29="","",IF(COUNTIF(CP$20:CP29,CP29)=1,1,""))</f>
        <v/>
      </c>
      <c r="CR29" s="66" t="str">
        <f t="shared" si="42"/>
        <v>無</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1_B2-5</v>
      </c>
      <c r="DX29" s="66">
        <f>IF(DW29="","",IF(COUNTIF(DW$20:DW29,DW29)=1,1,""))</f>
        <v>1</v>
      </c>
      <c r="DY29" s="66" t="str">
        <f t="shared" si="64"/>
        <v>ND</v>
      </c>
      <c r="DZ29" s="66" t="str">
        <f t="shared" si="65"/>
        <v/>
      </c>
      <c r="EA29" s="66" t="str">
        <f>IF(DZ29="","",IF(COUNTIF(DZ$20:DZ29,DZ29)=1,1,""))</f>
        <v/>
      </c>
      <c r="EB29" s="66" t="str">
        <f t="shared" si="66"/>
        <v>無</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1_B2-5</v>
      </c>
      <c r="FH29" s="66">
        <f>IF(FG29="","",IF(COUNTIF(FG$20:FG29,FG29)=1,1,""))</f>
        <v>1</v>
      </c>
      <c r="FI29" s="66">
        <f t="shared" si="88"/>
        <v>5.0000000000000001E-4</v>
      </c>
      <c r="FJ29" s="66" t="str">
        <f t="shared" si="89"/>
        <v/>
      </c>
      <c r="FK29" s="66" t="str">
        <f>IF(FJ29="","",IF(COUNTIF(FJ$20:FJ29,FJ29)=1,1,""))</f>
        <v/>
      </c>
      <c r="FL29" s="66" t="str">
        <f t="shared" si="90"/>
        <v>無</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v>1</v>
      </c>
      <c r="D30" s="57" t="s">
        <v>1226</v>
      </c>
      <c r="E30" s="58" t="s">
        <v>102</v>
      </c>
      <c r="F30" s="75" t="s">
        <v>1227</v>
      </c>
      <c r="G30" s="87">
        <v>37.200000000000003</v>
      </c>
      <c r="H30" s="88">
        <v>0</v>
      </c>
      <c r="I30" s="89" t="str">
        <f t="shared" si="5"/>
        <v>～</v>
      </c>
      <c r="J30" s="90">
        <v>-10</v>
      </c>
      <c r="K30" s="91">
        <f t="shared" si="0"/>
        <v>37.200000000000003</v>
      </c>
      <c r="L30" s="89" t="str">
        <f t="shared" si="6"/>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7"/>
        <v>1_B2-6</v>
      </c>
      <c r="AR30" s="66">
        <f>IF(AQ30="","",IF(COUNTIF(AQ$20:AQ30,AQ30)=1,1,""))</f>
        <v>1</v>
      </c>
      <c r="AS30" s="66" t="str">
        <f t="shared" si="8"/>
        <v>ND</v>
      </c>
      <c r="AT30" s="66" t="str">
        <f t="shared" si="9"/>
        <v/>
      </c>
      <c r="AU30" s="66" t="str">
        <f>IF(AT30="","",IF(COUNTIF(AT$20:AT30,AT30)=1,1,""))</f>
        <v/>
      </c>
      <c r="AV30" s="66" t="str">
        <f t="shared" si="10"/>
        <v>無</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1_B2-6</v>
      </c>
      <c r="CB30" s="66">
        <f>IF(CA30="","",IF(COUNTIF(CA$20:CA30,CA30)=1,1,""))</f>
        <v>1</v>
      </c>
      <c r="CC30" s="66" t="str">
        <f t="shared" si="32"/>
        <v>ND</v>
      </c>
      <c r="CD30" s="66" t="str">
        <f t="shared" si="33"/>
        <v/>
      </c>
      <c r="CE30" s="66" t="str">
        <f>IF(CD30="","",IF(COUNTIF(CD$20:CD30,CD30)=1,1,""))</f>
        <v/>
      </c>
      <c r="CF30" s="66" t="str">
        <f t="shared" si="34"/>
        <v>無</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1_B2-6</v>
      </c>
      <c r="CN30" s="66">
        <f>IF(CM30="","",IF(COUNTIF(CM$20:CM30,CM30)=1,1,""))</f>
        <v>1</v>
      </c>
      <c r="CO30" s="66" t="str">
        <f t="shared" si="40"/>
        <v>ND</v>
      </c>
      <c r="CP30" s="66" t="str">
        <f t="shared" si="41"/>
        <v/>
      </c>
      <c r="CQ30" s="66" t="str">
        <f>IF(CP30="","",IF(COUNTIF(CP$20:CP30,CP30)=1,1,""))</f>
        <v/>
      </c>
      <c r="CR30" s="66" t="str">
        <f t="shared" si="42"/>
        <v>無</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1_B2-6</v>
      </c>
      <c r="DX30" s="66">
        <f>IF(DW30="","",IF(COUNTIF(DW$20:DW30,DW30)=1,1,""))</f>
        <v>1</v>
      </c>
      <c r="DY30" s="66" t="str">
        <f t="shared" si="64"/>
        <v>ND</v>
      </c>
      <c r="DZ30" s="66" t="str">
        <f t="shared" si="65"/>
        <v/>
      </c>
      <c r="EA30" s="66" t="str">
        <f>IF(DZ30="","",IF(COUNTIF(DZ$20:DZ30,DZ30)=1,1,""))</f>
        <v/>
      </c>
      <c r="EB30" s="66" t="str">
        <f t="shared" si="66"/>
        <v>無</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1_B2-6</v>
      </c>
      <c r="FH30" s="66">
        <f>IF(FG30="","",IF(COUNTIF(FG$20:FG30,FG30)=1,1,""))</f>
        <v>1</v>
      </c>
      <c r="FI30" s="66">
        <f t="shared" si="88"/>
        <v>5.0000000000000001E-4</v>
      </c>
      <c r="FJ30" s="66" t="str">
        <f t="shared" si="89"/>
        <v/>
      </c>
      <c r="FK30" s="66" t="str">
        <f>IF(FJ30="","",IF(COUNTIF(FJ$20:FJ30,FJ30)=1,1,""))</f>
        <v/>
      </c>
      <c r="FL30" s="66" t="str">
        <f t="shared" si="90"/>
        <v>無</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v>1</v>
      </c>
      <c r="D31" s="57" t="s">
        <v>1228</v>
      </c>
      <c r="E31" s="58" t="s">
        <v>102</v>
      </c>
      <c r="F31" s="75" t="s">
        <v>1215</v>
      </c>
      <c r="G31" s="87">
        <v>37.4</v>
      </c>
      <c r="H31" s="88">
        <v>0</v>
      </c>
      <c r="I31" s="89" t="str">
        <f t="shared" si="5"/>
        <v>～</v>
      </c>
      <c r="J31" s="90">
        <v>-10</v>
      </c>
      <c r="K31" s="91">
        <f t="shared" si="0"/>
        <v>37.4</v>
      </c>
      <c r="L31" s="89" t="str">
        <f t="shared" si="6"/>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7"/>
        <v>1_C1-4</v>
      </c>
      <c r="AR31" s="66">
        <f>IF(AQ31="","",IF(COUNTIF(AQ$20:AQ31,AQ31)=1,1,""))</f>
        <v>1</v>
      </c>
      <c r="AS31" s="66" t="str">
        <f t="shared" si="8"/>
        <v>ND</v>
      </c>
      <c r="AT31" s="66" t="str">
        <f t="shared" si="9"/>
        <v/>
      </c>
      <c r="AU31" s="66" t="str">
        <f>IF(AT31="","",IF(COUNTIF(AT$20:AT31,AT31)=1,1,""))</f>
        <v/>
      </c>
      <c r="AV31" s="66" t="str">
        <f t="shared" si="10"/>
        <v>無</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1_C1-4</v>
      </c>
      <c r="CB31" s="66">
        <f>IF(CA31="","",IF(COUNTIF(CA$20:CA31,CA31)=1,1,""))</f>
        <v>1</v>
      </c>
      <c r="CC31" s="66" t="str">
        <f t="shared" si="32"/>
        <v>ND</v>
      </c>
      <c r="CD31" s="66" t="str">
        <f t="shared" si="33"/>
        <v/>
      </c>
      <c r="CE31" s="66" t="str">
        <f>IF(CD31="","",IF(COUNTIF(CD$20:CD31,CD31)=1,1,""))</f>
        <v/>
      </c>
      <c r="CF31" s="66" t="str">
        <f t="shared" si="34"/>
        <v>無</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1_C1-4</v>
      </c>
      <c r="CN31" s="66">
        <f>IF(CM31="","",IF(COUNTIF(CM$20:CM31,CM31)=1,1,""))</f>
        <v>1</v>
      </c>
      <c r="CO31" s="66" t="str">
        <f t="shared" si="40"/>
        <v>ND</v>
      </c>
      <c r="CP31" s="66" t="str">
        <f t="shared" si="41"/>
        <v/>
      </c>
      <c r="CQ31" s="66" t="str">
        <f>IF(CP31="","",IF(COUNTIF(CP$20:CP31,CP31)=1,1,""))</f>
        <v/>
      </c>
      <c r="CR31" s="66" t="str">
        <f t="shared" si="42"/>
        <v>無</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1_C1-4</v>
      </c>
      <c r="DX31" s="66">
        <f>IF(DW31="","",IF(COUNTIF(DW$20:DW31,DW31)=1,1,""))</f>
        <v>1</v>
      </c>
      <c r="DY31" s="66" t="str">
        <f t="shared" si="64"/>
        <v>ND</v>
      </c>
      <c r="DZ31" s="66" t="str">
        <f t="shared" si="65"/>
        <v/>
      </c>
      <c r="EA31" s="66" t="str">
        <f>IF(DZ31="","",IF(COUNTIF(DZ$20:DZ31,DZ31)=1,1,""))</f>
        <v/>
      </c>
      <c r="EB31" s="66" t="str">
        <f t="shared" si="66"/>
        <v>無</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1_C1-4</v>
      </c>
      <c r="FH31" s="66">
        <f>IF(FG31="","",IF(COUNTIF(FG$20:FG31,FG31)=1,1,""))</f>
        <v>1</v>
      </c>
      <c r="FI31" s="66">
        <f t="shared" si="88"/>
        <v>4.0000000000000002E-4</v>
      </c>
      <c r="FJ31" s="66" t="str">
        <f t="shared" si="89"/>
        <v/>
      </c>
      <c r="FK31" s="66" t="str">
        <f>IF(FJ31="","",IF(COUNTIF(FJ$20:FJ31,FJ31)=1,1,""))</f>
        <v/>
      </c>
      <c r="FL31" s="66" t="str">
        <f t="shared" si="90"/>
        <v>無</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v>1</v>
      </c>
      <c r="D32" s="57" t="s">
        <v>1229</v>
      </c>
      <c r="E32" s="58" t="s">
        <v>102</v>
      </c>
      <c r="F32" s="75" t="s">
        <v>1211</v>
      </c>
      <c r="G32" s="87">
        <v>37.4</v>
      </c>
      <c r="H32" s="88">
        <v>0</v>
      </c>
      <c r="I32" s="89" t="str">
        <f t="shared" si="5"/>
        <v>～</v>
      </c>
      <c r="J32" s="90">
        <v>-10</v>
      </c>
      <c r="K32" s="91">
        <f t="shared" si="0"/>
        <v>37.4</v>
      </c>
      <c r="L32" s="89" t="str">
        <f t="shared" si="6"/>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7"/>
        <v>1_C1-5</v>
      </c>
      <c r="AR32" s="66">
        <f>IF(AQ32="","",IF(COUNTIF(AQ$20:AQ32,AQ32)=1,1,""))</f>
        <v>1</v>
      </c>
      <c r="AS32" s="66" t="str">
        <f t="shared" si="8"/>
        <v>ND</v>
      </c>
      <c r="AT32" s="66" t="str">
        <f t="shared" si="9"/>
        <v/>
      </c>
      <c r="AU32" s="66" t="str">
        <f>IF(AT32="","",IF(COUNTIF(AT$20:AT32,AT32)=1,1,""))</f>
        <v/>
      </c>
      <c r="AV32" s="66" t="str">
        <f t="shared" si="10"/>
        <v>無</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1_C1-5</v>
      </c>
      <c r="CB32" s="66">
        <f>IF(CA32="","",IF(COUNTIF(CA$20:CA32,CA32)=1,1,""))</f>
        <v>1</v>
      </c>
      <c r="CC32" s="66" t="str">
        <f t="shared" si="32"/>
        <v>ND</v>
      </c>
      <c r="CD32" s="66" t="str">
        <f t="shared" si="33"/>
        <v/>
      </c>
      <c r="CE32" s="66" t="str">
        <f>IF(CD32="","",IF(COUNTIF(CD$20:CD32,CD32)=1,1,""))</f>
        <v/>
      </c>
      <c r="CF32" s="66" t="str">
        <f t="shared" si="34"/>
        <v>無</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1_C1-5</v>
      </c>
      <c r="CN32" s="66">
        <f>IF(CM32="","",IF(COUNTIF(CM$20:CM32,CM32)=1,1,""))</f>
        <v>1</v>
      </c>
      <c r="CO32" s="66" t="str">
        <f t="shared" si="40"/>
        <v>ND</v>
      </c>
      <c r="CP32" s="66" t="str">
        <f t="shared" si="41"/>
        <v/>
      </c>
      <c r="CQ32" s="66" t="str">
        <f>IF(CP32="","",IF(COUNTIF(CP$20:CP32,CP32)=1,1,""))</f>
        <v/>
      </c>
      <c r="CR32" s="66" t="str">
        <f t="shared" si="42"/>
        <v>無</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1_C1-5</v>
      </c>
      <c r="DX32" s="66">
        <f>IF(DW32="","",IF(COUNTIF(DW$20:DW32,DW32)=1,1,""))</f>
        <v>1</v>
      </c>
      <c r="DY32" s="66" t="str">
        <f t="shared" si="64"/>
        <v>ND</v>
      </c>
      <c r="DZ32" s="66" t="str">
        <f t="shared" si="65"/>
        <v/>
      </c>
      <c r="EA32" s="66" t="str">
        <f>IF(DZ32="","",IF(COUNTIF(DZ$20:DZ32,DZ32)=1,1,""))</f>
        <v/>
      </c>
      <c r="EB32" s="66" t="str">
        <f t="shared" si="66"/>
        <v>無</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1_C1-5</v>
      </c>
      <c r="FH32" s="66">
        <f>IF(FG32="","",IF(COUNTIF(FG$20:FG32,FG32)=1,1,""))</f>
        <v>1</v>
      </c>
      <c r="FI32" s="66">
        <f t="shared" si="88"/>
        <v>5.0000000000000001E-4</v>
      </c>
      <c r="FJ32" s="66" t="str">
        <f t="shared" si="89"/>
        <v/>
      </c>
      <c r="FK32" s="66" t="str">
        <f>IF(FJ32="","",IF(COUNTIF(FJ$20:FJ32,FJ32)=1,1,""))</f>
        <v/>
      </c>
      <c r="FL32" s="66" t="str">
        <f t="shared" si="90"/>
        <v>無</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v>1</v>
      </c>
      <c r="D33" s="57" t="s">
        <v>1230</v>
      </c>
      <c r="E33" s="58" t="s">
        <v>102</v>
      </c>
      <c r="F33" s="75" t="s">
        <v>1227</v>
      </c>
      <c r="G33" s="87">
        <v>37.4</v>
      </c>
      <c r="H33" s="88">
        <v>0</v>
      </c>
      <c r="I33" s="89" t="str">
        <f t="shared" si="5"/>
        <v>～</v>
      </c>
      <c r="J33" s="90">
        <v>-10</v>
      </c>
      <c r="K33" s="91">
        <f t="shared" si="0"/>
        <v>37.4</v>
      </c>
      <c r="L33" s="89" t="str">
        <f t="shared" si="6"/>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7"/>
        <v>1_C1-6</v>
      </c>
      <c r="AR33" s="66">
        <f>IF(AQ33="","",IF(COUNTIF(AQ$20:AQ33,AQ33)=1,1,""))</f>
        <v>1</v>
      </c>
      <c r="AS33" s="66" t="str">
        <f t="shared" si="8"/>
        <v>ND</v>
      </c>
      <c r="AT33" s="66" t="str">
        <f t="shared" si="9"/>
        <v/>
      </c>
      <c r="AU33" s="66" t="str">
        <f>IF(AT33="","",IF(COUNTIF(AT$20:AT33,AT33)=1,1,""))</f>
        <v/>
      </c>
      <c r="AV33" s="66" t="str">
        <f t="shared" si="10"/>
        <v>無</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1_C1-6</v>
      </c>
      <c r="CB33" s="66">
        <f>IF(CA33="","",IF(COUNTIF(CA$20:CA33,CA33)=1,1,""))</f>
        <v>1</v>
      </c>
      <c r="CC33" s="66" t="str">
        <f t="shared" si="32"/>
        <v>ND</v>
      </c>
      <c r="CD33" s="66" t="str">
        <f t="shared" si="33"/>
        <v/>
      </c>
      <c r="CE33" s="66" t="str">
        <f>IF(CD33="","",IF(COUNTIF(CD$20:CD33,CD33)=1,1,""))</f>
        <v/>
      </c>
      <c r="CF33" s="66" t="str">
        <f t="shared" si="34"/>
        <v>無</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1_C1-6</v>
      </c>
      <c r="CN33" s="66">
        <f>IF(CM33="","",IF(COUNTIF(CM$20:CM33,CM33)=1,1,""))</f>
        <v>1</v>
      </c>
      <c r="CO33" s="66" t="str">
        <f t="shared" si="40"/>
        <v>ND</v>
      </c>
      <c r="CP33" s="66" t="str">
        <f t="shared" si="41"/>
        <v/>
      </c>
      <c r="CQ33" s="66" t="str">
        <f>IF(CP33="","",IF(COUNTIF(CP$20:CP33,CP33)=1,1,""))</f>
        <v/>
      </c>
      <c r="CR33" s="66" t="str">
        <f t="shared" si="42"/>
        <v>無</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1_C1-6</v>
      </c>
      <c r="DX33" s="66">
        <f>IF(DW33="","",IF(COUNTIF(DW$20:DW33,DW33)=1,1,""))</f>
        <v>1</v>
      </c>
      <c r="DY33" s="66" t="str">
        <f t="shared" si="64"/>
        <v>ND</v>
      </c>
      <c r="DZ33" s="66" t="str">
        <f t="shared" si="65"/>
        <v/>
      </c>
      <c r="EA33" s="66" t="str">
        <f>IF(DZ33="","",IF(COUNTIF(DZ$20:DZ33,DZ33)=1,1,""))</f>
        <v/>
      </c>
      <c r="EB33" s="66" t="str">
        <f t="shared" si="66"/>
        <v>無</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1_C1-6</v>
      </c>
      <c r="FH33" s="66">
        <f>IF(FG33="","",IF(COUNTIF(FG$20:FG33,FG33)=1,1,""))</f>
        <v>1</v>
      </c>
      <c r="FI33" s="66">
        <f t="shared" si="88"/>
        <v>2.9999999999999997E-4</v>
      </c>
      <c r="FJ33" s="66" t="str">
        <f t="shared" si="89"/>
        <v/>
      </c>
      <c r="FK33" s="66" t="str">
        <f>IF(FJ33="","",IF(COUNTIF(FJ$20:FJ33,FJ33)=1,1,""))</f>
        <v/>
      </c>
      <c r="FL33" s="66" t="str">
        <f t="shared" si="90"/>
        <v>無</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v>1</v>
      </c>
      <c r="D34" s="57" t="s">
        <v>1231</v>
      </c>
      <c r="E34" s="58" t="s">
        <v>102</v>
      </c>
      <c r="F34" s="75" t="s">
        <v>1219</v>
      </c>
      <c r="G34" s="87">
        <v>37.5</v>
      </c>
      <c r="H34" s="88">
        <v>0</v>
      </c>
      <c r="I34" s="89" t="str">
        <f t="shared" si="5"/>
        <v>～</v>
      </c>
      <c r="J34" s="90">
        <v>-10</v>
      </c>
      <c r="K34" s="91">
        <f t="shared" si="0"/>
        <v>37.5</v>
      </c>
      <c r="L34" s="89" t="str">
        <f t="shared" si="6"/>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7"/>
        <v>1_C1-7</v>
      </c>
      <c r="AR34" s="66">
        <f>IF(AQ34="","",IF(COUNTIF(AQ$20:AQ34,AQ34)=1,1,""))</f>
        <v>1</v>
      </c>
      <c r="AS34" s="66" t="str">
        <f t="shared" si="8"/>
        <v>ND</v>
      </c>
      <c r="AT34" s="66" t="str">
        <f t="shared" si="9"/>
        <v/>
      </c>
      <c r="AU34" s="66" t="str">
        <f>IF(AT34="","",IF(COUNTIF(AT$20:AT34,AT34)=1,1,""))</f>
        <v/>
      </c>
      <c r="AV34" s="66" t="str">
        <f t="shared" si="10"/>
        <v>無</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1_C1-7</v>
      </c>
      <c r="CB34" s="66">
        <f>IF(CA34="","",IF(COUNTIF(CA$20:CA34,CA34)=1,1,""))</f>
        <v>1</v>
      </c>
      <c r="CC34" s="66" t="str">
        <f t="shared" si="32"/>
        <v>ND</v>
      </c>
      <c r="CD34" s="66" t="str">
        <f t="shared" si="33"/>
        <v/>
      </c>
      <c r="CE34" s="66" t="str">
        <f>IF(CD34="","",IF(COUNTIF(CD$20:CD34,CD34)=1,1,""))</f>
        <v/>
      </c>
      <c r="CF34" s="66" t="str">
        <f t="shared" si="34"/>
        <v>無</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1_C1-7</v>
      </c>
      <c r="CN34" s="66">
        <f>IF(CM34="","",IF(COUNTIF(CM$20:CM34,CM34)=1,1,""))</f>
        <v>1</v>
      </c>
      <c r="CO34" s="66" t="str">
        <f t="shared" si="40"/>
        <v>ND</v>
      </c>
      <c r="CP34" s="66" t="str">
        <f t="shared" si="41"/>
        <v/>
      </c>
      <c r="CQ34" s="66" t="str">
        <f>IF(CP34="","",IF(COUNTIF(CP$20:CP34,CP34)=1,1,""))</f>
        <v/>
      </c>
      <c r="CR34" s="66" t="str">
        <f t="shared" si="42"/>
        <v>無</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1_C1-7</v>
      </c>
      <c r="DX34" s="66">
        <f>IF(DW34="","",IF(COUNTIF(DW$20:DW34,DW34)=1,1,""))</f>
        <v>1</v>
      </c>
      <c r="DY34" s="66" t="str">
        <f t="shared" si="64"/>
        <v>ND</v>
      </c>
      <c r="DZ34" s="66" t="str">
        <f t="shared" si="65"/>
        <v/>
      </c>
      <c r="EA34" s="66" t="str">
        <f>IF(DZ34="","",IF(COUNTIF(DZ$20:DZ34,DZ34)=1,1,""))</f>
        <v/>
      </c>
      <c r="EB34" s="66" t="str">
        <f t="shared" si="66"/>
        <v>無</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1_C1-7</v>
      </c>
      <c r="FH34" s="66">
        <f>IF(FG34="","",IF(COUNTIF(FG$20:FG34,FG34)=1,1,""))</f>
        <v>1</v>
      </c>
      <c r="FI34" s="66">
        <f t="shared" si="88"/>
        <v>5.0000000000000001E-4</v>
      </c>
      <c r="FJ34" s="66" t="str">
        <f t="shared" si="89"/>
        <v/>
      </c>
      <c r="FK34" s="66" t="str">
        <f>IF(FJ34="","",IF(COUNTIF(FJ$20:FJ34,FJ34)=1,1,""))</f>
        <v/>
      </c>
      <c r="FL34" s="66" t="str">
        <f t="shared" si="90"/>
        <v>無</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v>1</v>
      </c>
      <c r="D35" s="57" t="s">
        <v>1232</v>
      </c>
      <c r="E35" s="58" t="s">
        <v>102</v>
      </c>
      <c r="F35" s="75" t="s">
        <v>1221</v>
      </c>
      <c r="G35" s="87">
        <v>37.6</v>
      </c>
      <c r="H35" s="88">
        <v>0</v>
      </c>
      <c r="I35" s="89" t="str">
        <f t="shared" si="5"/>
        <v>～</v>
      </c>
      <c r="J35" s="90">
        <v>-10</v>
      </c>
      <c r="K35" s="91">
        <f t="shared" si="0"/>
        <v>37.6</v>
      </c>
      <c r="L35" s="89" t="str">
        <f t="shared" si="6"/>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7"/>
        <v>1_C1-8</v>
      </c>
      <c r="AR35" s="66">
        <f>IF(AQ35="","",IF(COUNTIF(AQ$20:AQ35,AQ35)=1,1,""))</f>
        <v>1</v>
      </c>
      <c r="AS35" s="66" t="str">
        <f t="shared" si="8"/>
        <v>ND</v>
      </c>
      <c r="AT35" s="66" t="str">
        <f t="shared" si="9"/>
        <v/>
      </c>
      <c r="AU35" s="66" t="str">
        <f>IF(AT35="","",IF(COUNTIF(AT$20:AT35,AT35)=1,1,""))</f>
        <v/>
      </c>
      <c r="AV35" s="66" t="str">
        <f t="shared" si="10"/>
        <v>無</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1_C1-8</v>
      </c>
      <c r="CB35" s="66">
        <f>IF(CA35="","",IF(COUNTIF(CA$20:CA35,CA35)=1,1,""))</f>
        <v>1</v>
      </c>
      <c r="CC35" s="66" t="str">
        <f t="shared" si="32"/>
        <v>ND</v>
      </c>
      <c r="CD35" s="66" t="str">
        <f t="shared" si="33"/>
        <v/>
      </c>
      <c r="CE35" s="66" t="str">
        <f>IF(CD35="","",IF(COUNTIF(CD$20:CD35,CD35)=1,1,""))</f>
        <v/>
      </c>
      <c r="CF35" s="66" t="str">
        <f t="shared" si="34"/>
        <v>無</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1_C1-8</v>
      </c>
      <c r="CN35" s="66">
        <f>IF(CM35="","",IF(COUNTIF(CM$20:CM35,CM35)=1,1,""))</f>
        <v>1</v>
      </c>
      <c r="CO35" s="66" t="str">
        <f t="shared" si="40"/>
        <v>ND</v>
      </c>
      <c r="CP35" s="66" t="str">
        <f t="shared" si="41"/>
        <v/>
      </c>
      <c r="CQ35" s="66" t="str">
        <f>IF(CP35="","",IF(COUNTIF(CP$20:CP35,CP35)=1,1,""))</f>
        <v/>
      </c>
      <c r="CR35" s="66" t="str">
        <f t="shared" si="42"/>
        <v>無</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1_C1-8</v>
      </c>
      <c r="DX35" s="66">
        <f>IF(DW35="","",IF(COUNTIF(DW$20:DW35,DW35)=1,1,""))</f>
        <v>1</v>
      </c>
      <c r="DY35" s="66">
        <f t="shared" si="64"/>
        <v>2.0000000000000001E-4</v>
      </c>
      <c r="DZ35" s="66" t="str">
        <f t="shared" si="65"/>
        <v/>
      </c>
      <c r="EA35" s="66" t="str">
        <f>IF(DZ35="","",IF(COUNTIF(DZ$20:DZ35,DZ35)=1,1,""))</f>
        <v/>
      </c>
      <c r="EB35" s="66" t="str">
        <f t="shared" si="66"/>
        <v>無</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1_C1-8</v>
      </c>
      <c r="FH35" s="66">
        <f>IF(FG35="","",IF(COUNTIF(FG$20:FG35,FG35)=1,1,""))</f>
        <v>1</v>
      </c>
      <c r="FI35" s="66">
        <f t="shared" si="88"/>
        <v>5.9999999999999995E-4</v>
      </c>
      <c r="FJ35" s="66" t="str">
        <f t="shared" si="89"/>
        <v/>
      </c>
      <c r="FK35" s="66" t="str">
        <f>IF(FJ35="","",IF(COUNTIF(FJ$20:FJ35,FJ35)=1,1,""))</f>
        <v/>
      </c>
      <c r="FL35" s="66" t="str">
        <f t="shared" si="90"/>
        <v>無</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v>1</v>
      </c>
      <c r="D36" s="57" t="s">
        <v>1233</v>
      </c>
      <c r="E36" s="58" t="s">
        <v>102</v>
      </c>
      <c r="F36" s="75" t="s">
        <v>1234</v>
      </c>
      <c r="G36" s="87">
        <v>37.4</v>
      </c>
      <c r="H36" s="88">
        <v>0</v>
      </c>
      <c r="I36" s="89" t="str">
        <f t="shared" ref="I36:I65" si="224">IF(D36="","","～")</f>
        <v>～</v>
      </c>
      <c r="J36" s="90">
        <v>-10</v>
      </c>
      <c r="K36" s="91">
        <f t="shared" si="0"/>
        <v>37.4</v>
      </c>
      <c r="L36" s="89" t="str">
        <f t="shared" si="6"/>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5">IF($D36="","",C36&amp;"_"&amp;LEFT($D36,FIND("-",$D36,1)+1))</f>
        <v>1_C1-9</v>
      </c>
      <c r="AQ36" s="66" t="str">
        <f t="shared" si="7"/>
        <v>1_C1-9</v>
      </c>
      <c r="AR36" s="66">
        <f>IF(AQ36="","",IF(COUNTIF(AQ$20:AQ36,AQ36)=1,1,""))</f>
        <v>1</v>
      </c>
      <c r="AS36" s="66" t="str">
        <f t="shared" si="8"/>
        <v>ND</v>
      </c>
      <c r="AT36" s="66" t="str">
        <f t="shared" si="9"/>
        <v/>
      </c>
      <c r="AU36" s="66" t="str">
        <f>IF(AT36="","",IF(COUNTIF(AT$20:AT36,AT36)=1,1,""))</f>
        <v/>
      </c>
      <c r="AV36" s="66" t="str">
        <f t="shared" si="10"/>
        <v>無</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1_C1-9</v>
      </c>
      <c r="CB36" s="66">
        <f>IF(CA36="","",IF(COUNTIF(CA$20:CA36,CA36)=1,1,""))</f>
        <v>1</v>
      </c>
      <c r="CC36" s="66" t="str">
        <f t="shared" si="32"/>
        <v>ND</v>
      </c>
      <c r="CD36" s="66" t="str">
        <f t="shared" si="33"/>
        <v/>
      </c>
      <c r="CE36" s="66" t="str">
        <f>IF(CD36="","",IF(COUNTIF(CD$20:CD36,CD36)=1,1,""))</f>
        <v/>
      </c>
      <c r="CF36" s="66" t="str">
        <f t="shared" si="34"/>
        <v>無</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1_C1-9</v>
      </c>
      <c r="CN36" s="66">
        <f>IF(CM36="","",IF(COUNTIF(CM$20:CM36,CM36)=1,1,""))</f>
        <v>1</v>
      </c>
      <c r="CO36" s="66" t="str">
        <f t="shared" si="40"/>
        <v>ND</v>
      </c>
      <c r="CP36" s="66" t="str">
        <f t="shared" si="41"/>
        <v/>
      </c>
      <c r="CQ36" s="66" t="str">
        <f>IF(CP36="","",IF(COUNTIF(CP$20:CP36,CP36)=1,1,""))</f>
        <v/>
      </c>
      <c r="CR36" s="66" t="str">
        <f t="shared" si="42"/>
        <v>無</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1_C1-9</v>
      </c>
      <c r="DX36" s="66">
        <f>IF(DW36="","",IF(COUNTIF(DW$20:DW36,DW36)=1,1,""))</f>
        <v>1</v>
      </c>
      <c r="DY36" s="66" t="str">
        <f t="shared" si="64"/>
        <v>ND</v>
      </c>
      <c r="DZ36" s="66" t="str">
        <f t="shared" si="65"/>
        <v/>
      </c>
      <c r="EA36" s="66" t="str">
        <f>IF(DZ36="","",IF(COUNTIF(DZ$20:DZ36,DZ36)=1,1,""))</f>
        <v/>
      </c>
      <c r="EB36" s="66" t="str">
        <f t="shared" si="66"/>
        <v>無</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1_C1-9</v>
      </c>
      <c r="FH36" s="66">
        <f>IF(FG36="","",IF(COUNTIF(FG$20:FG36,FG36)=1,1,""))</f>
        <v>1</v>
      </c>
      <c r="FI36" s="66">
        <f t="shared" si="88"/>
        <v>2.9999999999999997E-4</v>
      </c>
      <c r="FJ36" s="66" t="str">
        <f t="shared" si="89"/>
        <v/>
      </c>
      <c r="FK36" s="66" t="str">
        <f>IF(FJ36="","",IF(COUNTIF(FJ$20:FJ36,FJ36)=1,1,""))</f>
        <v/>
      </c>
      <c r="FL36" s="66" t="str">
        <f t="shared" si="90"/>
        <v>無</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v>1</v>
      </c>
      <c r="D37" s="57" t="s">
        <v>1235</v>
      </c>
      <c r="E37" s="58" t="s">
        <v>102</v>
      </c>
      <c r="F37" s="75" t="s">
        <v>1213</v>
      </c>
      <c r="G37" s="87">
        <v>37.700000000000003</v>
      </c>
      <c r="H37" s="88">
        <v>-1</v>
      </c>
      <c r="I37" s="89" t="str">
        <f t="shared" si="224"/>
        <v>～</v>
      </c>
      <c r="J37" s="90">
        <v>-5</v>
      </c>
      <c r="K37" s="91">
        <f t="shared" si="0"/>
        <v>36.700000000000003</v>
      </c>
      <c r="L37" s="89" t="str">
        <f t="shared" si="6"/>
        <v>～</v>
      </c>
      <c r="M37" s="92">
        <f t="shared" si="1"/>
        <v>32.700000000000003</v>
      </c>
      <c r="N37" s="59" t="s">
        <v>36</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5"/>
        <v>1_B2-2</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1_B2-2</v>
      </c>
      <c r="GF37" s="66">
        <f>IF(GE37="","",IF(COUNTIF(GE$20:GE37,GE37)=1,1,""))</f>
        <v>1</v>
      </c>
      <c r="GG37" s="66" t="str">
        <f t="shared" si="104"/>
        <v>ND</v>
      </c>
      <c r="GH37" s="66" t="str">
        <f t="shared" si="105"/>
        <v/>
      </c>
      <c r="GI37" s="66" t="str">
        <f>IF(GH37="","",IF(COUNTIF(GH$20:GH37,GH37)=1,1,""))</f>
        <v/>
      </c>
      <c r="GJ37" s="66" t="str">
        <f t="shared" si="106"/>
        <v>無</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C8p2hLNjhWVCRxhOKMubaQGBEHCcsphy07zndEfltMskhjQXlptLTtjWfie3cHT9V4n32o1r3gELh9vQGlC2+A==" saltValue="h0D2P0j/zo1HlVmXiVu/xw==" spinCount="100000" sheet="1" formatCells="0" formatColumns="0" formatRows="0" insertRows="0" deleteRows="0"/>
  <mergeCells count="182">
    <mergeCell ref="J9:M9"/>
    <mergeCell ref="J10:M10"/>
    <mergeCell ref="CG15:CL15"/>
    <mergeCell ref="CM15:CR15"/>
    <mergeCell ref="CS15:CX15"/>
    <mergeCell ref="BC15:BH15"/>
    <mergeCell ref="BI15:BN15"/>
    <mergeCell ref="BO15:BT15"/>
    <mergeCell ref="BU15:BZ15"/>
    <mergeCell ref="CA15:C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FG15:FL15"/>
    <mergeCell ref="FM15:FR15"/>
    <mergeCell ref="FS15:FX15"/>
    <mergeCell ref="FY15:GD15"/>
    <mergeCell ref="GE15:GJ15"/>
    <mergeCell ref="EC15:EH15"/>
    <mergeCell ref="EI15:EN15"/>
    <mergeCell ref="EO15:ET15"/>
    <mergeCell ref="EU15:EZ15"/>
    <mergeCell ref="FA15:FF15"/>
    <mergeCell ref="MW15:NB15"/>
    <mergeCell ref="LA15:LF15"/>
    <mergeCell ref="LG15:LL15"/>
    <mergeCell ref="LM15:LR15"/>
    <mergeCell ref="LS15:LX15"/>
    <mergeCell ref="LY15:MD15"/>
    <mergeCell ref="JW15:KB15"/>
    <mergeCell ref="KC15:KH15"/>
    <mergeCell ref="KI15:KN15"/>
    <mergeCell ref="KO15:KT15"/>
    <mergeCell ref="KU15:KZ1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BU5:BV5"/>
    <mergeCell ref="BX5:BY5"/>
    <mergeCell ref="CA5:CB5"/>
    <mergeCell ref="CD5:CE5"/>
    <mergeCell ref="CG5:CH5"/>
    <mergeCell ref="BF5:BG5"/>
    <mergeCell ref="BI5:BJ5"/>
    <mergeCell ref="BL5:BM5"/>
    <mergeCell ref="BO5:BP5"/>
    <mergeCell ref="BR5:BS5"/>
    <mergeCell ref="CY5:CZ5"/>
    <mergeCell ref="DB5:DC5"/>
    <mergeCell ref="DH5:DI5"/>
    <mergeCell ref="DE5:DF5"/>
    <mergeCell ref="DK5:DL5"/>
    <mergeCell ref="CJ5:CK5"/>
    <mergeCell ref="CM5:CN5"/>
    <mergeCell ref="CP5:CQ5"/>
    <mergeCell ref="CS5:CT5"/>
    <mergeCell ref="CV5:CW5"/>
    <mergeCell ref="EC5:ED5"/>
    <mergeCell ref="EF5:EG5"/>
    <mergeCell ref="EI5:EJ5"/>
    <mergeCell ref="EL5:EM5"/>
    <mergeCell ref="EO5:EP5"/>
    <mergeCell ref="DN5:DO5"/>
    <mergeCell ref="DQ5:DR5"/>
    <mergeCell ref="DT5:DU5"/>
    <mergeCell ref="DW5:DX5"/>
    <mergeCell ref="DZ5:EA5"/>
    <mergeCell ref="FG5:FH5"/>
    <mergeCell ref="FJ5:FK5"/>
    <mergeCell ref="FM5:FN5"/>
    <mergeCell ref="FP5:FQ5"/>
    <mergeCell ref="FS5:FT5"/>
    <mergeCell ref="ER5:ES5"/>
    <mergeCell ref="EU5:EV5"/>
    <mergeCell ref="EX5:EY5"/>
    <mergeCell ref="FA5:FB5"/>
    <mergeCell ref="FD5:FE5"/>
    <mergeCell ref="GK5:GL5"/>
    <mergeCell ref="GN5:GO5"/>
    <mergeCell ref="GQ5:GR5"/>
    <mergeCell ref="GT5:GU5"/>
    <mergeCell ref="GW5:GX5"/>
    <mergeCell ref="FV5:FW5"/>
    <mergeCell ref="FY5:FZ5"/>
    <mergeCell ref="GB5:GC5"/>
    <mergeCell ref="GE5:GF5"/>
    <mergeCell ref="GH5:GI5"/>
    <mergeCell ref="HO5:HP5"/>
    <mergeCell ref="HR5:HS5"/>
    <mergeCell ref="HU5:HV5"/>
    <mergeCell ref="HX5:HY5"/>
    <mergeCell ref="IA5:IB5"/>
    <mergeCell ref="GZ5:HA5"/>
    <mergeCell ref="HC5:HD5"/>
    <mergeCell ref="HF5:HG5"/>
    <mergeCell ref="HI5:HJ5"/>
    <mergeCell ref="HL5:HM5"/>
    <mergeCell ref="IS5:IT5"/>
    <mergeCell ref="IV5:IW5"/>
    <mergeCell ref="IY5:IZ5"/>
    <mergeCell ref="JB5:JC5"/>
    <mergeCell ref="JE5:JF5"/>
    <mergeCell ref="ID5:IE5"/>
    <mergeCell ref="IG5:IH5"/>
    <mergeCell ref="IJ5:IK5"/>
    <mergeCell ref="IM5:IN5"/>
    <mergeCell ref="IP5:IQ5"/>
    <mergeCell ref="JW5:JX5"/>
    <mergeCell ref="JZ5:KA5"/>
    <mergeCell ref="KC5:KD5"/>
    <mergeCell ref="KF5:KG5"/>
    <mergeCell ref="KI5:KJ5"/>
    <mergeCell ref="JH5:JI5"/>
    <mergeCell ref="JK5:JL5"/>
    <mergeCell ref="JN5:JO5"/>
    <mergeCell ref="JQ5:JR5"/>
    <mergeCell ref="JT5:JU5"/>
    <mergeCell ref="LA5:LB5"/>
    <mergeCell ref="LD5:LE5"/>
    <mergeCell ref="LG5:LH5"/>
    <mergeCell ref="LJ5:LK5"/>
    <mergeCell ref="LM5:LN5"/>
    <mergeCell ref="KL5:KM5"/>
    <mergeCell ref="KO5:KP5"/>
    <mergeCell ref="KR5:KS5"/>
    <mergeCell ref="KU5:KV5"/>
    <mergeCell ref="KX5:KY5"/>
    <mergeCell ref="MT5:MU5"/>
    <mergeCell ref="MW5:MX5"/>
    <mergeCell ref="MZ5:NA5"/>
    <mergeCell ref="ME5:MF5"/>
    <mergeCell ref="MH5:MI5"/>
    <mergeCell ref="MK5:ML5"/>
    <mergeCell ref="MN5:MO5"/>
    <mergeCell ref="MQ5:MR5"/>
    <mergeCell ref="LP5:LQ5"/>
    <mergeCell ref="LS5:LT5"/>
    <mergeCell ref="LV5:LW5"/>
    <mergeCell ref="LY5:LZ5"/>
    <mergeCell ref="MB5:MC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6BE90C-194C-4C9A-A9FF-8A7C36E1C937}"/>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