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<sst xmlns="http://schemas.openxmlformats.org/spreadsheetml/2006/main" count="2187" uniqueCount="1178">
  <si>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</si>
  <si>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</si>
  <si>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</si>
  <si>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</si>
  <si>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</si>
  <si>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</si>
  <si>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</si>
  <si>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</si>
  <si>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</si>
  <si>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</si>
  <si>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</si>
  <si>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</si>
  <si>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</si>
  <si>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</si>
  <si>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</si>
  <si>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</si>
  <si>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</si>
  <si>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</si>
  <si>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</si>
  <si>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</si>
  <si>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</si>
  <si>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</si>
  <si>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</si>
  <si>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</si>
  <si>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</si>
  <si>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</si>
  <si>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</si>
  <si>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</si>
  <si>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</si>
  <si>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</si>
  <si>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</si>
  <si>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</si>
  <si>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</si>
  <si>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</si>
  <si>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</si>
  <si>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</si>
  <si>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</si>
  <si>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</si>
  <si>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</si>
  <si>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</si>
  <si>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</si>
  <si>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</si>
  <si>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</si>
  <si>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</si>
  <si>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</si>
  <si>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</si>
  <si>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</si>
  <si>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</si>
  <si>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</si>
  <si>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</si>
  <si>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</si>
  <si>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</si>
  <si>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</si>
  <si>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</si>
  <si>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</si>
  <si>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</si>
  <si>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</si>
  <si>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</si>
  <si>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</si>
  <si>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</si>
  <si>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</si>
  <si>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</si>
  <si>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</si>
  <si>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</si>
  <si>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</si>
  <si>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</si>
  <si>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</si>
  <si>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</si>
  <si>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</si>
  <si>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</si>
  <si>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</si>
  <si>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</si>
  <si>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</si>
  <si>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</si>
  <si>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</si>
  <si>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</si>
  <si>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</si>
  <si>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</si>
  <si>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</si>
  <si>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</si>
  <si>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</si>
  <si>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</si>
  <si>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</si>
  <si>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</si>
  <si>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</si>
  <si>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</si>
  <si>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</si>
  <si>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</si>
  <si>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</si>
  <si>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</si>
  <si>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</si>
  <si>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</si>
  <si>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</si>
  <si>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</si>
  <si>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</si>
  <si>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</si>
  <si>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</si>
  <si>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</si>
  <si>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</si>
  <si>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</si>
  <si>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</si>
  <si>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</si>
  <si>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</si>
  <si>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</si>
  <si>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</si>
  <si>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</si>
  <si>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</si>
  <si>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</si>
  <si>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</si>
  <si>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</si>
  <si>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</si>
  <si>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</si>
  <si>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</si>
  <si>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</si>
  <si>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</si>
  <si>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</si>
  <si>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</si>
  <si>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</si>
  <si>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</si>
  <si>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</si>
  <si>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</si>
  <si>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</si>
  <si>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</si>
  <si>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</si>
  <si>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</si>
  <si>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</si>
  <si>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</si>
  <si>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</si>
  <si>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</si>
  <si>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</si>
  <si>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</si>
  <si>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</si>
  <si>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</si>
  <si>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</si>
  <si>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</si>
  <si>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</si>
  <si>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</si>
  <si>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</si>
  <si>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</si>
  <si>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</si>
  <si>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</si>
  <si>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</si>
  <si>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</si>
  <si>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</si>
  <si>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</si>
  <si>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</si>
  <si>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</si>
  <si>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</si>
  <si>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</si>
  <si>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</si>
  <si>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</si>
  <si>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</si>
  <si>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</si>
  <si>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</si>
  <si>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</si>
  <si>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</si>
  <si>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</si>
  <si>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</si>
  <si>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</si>
  <si>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</si>
  <si>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</si>
  <si>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</si>
  <si>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</si>
  <si>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</si>
  <si>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</si>
  <si>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</si>
  <si>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</si>
  <si>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</si>
  <si>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</si>
  <si>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</si>
  <si>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</si>
  <si>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</si>
  <si>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</si>
  <si>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</si>
  <si>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</si>
  <si>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</si>
  <si>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</si>
  <si>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</si>
  <si>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</si>
  <si>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</si>
  <si>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</si>
  <si>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</si>
  <si>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</si>
  <si>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</si>
  <si>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</si>
  <si>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</si>
  <si>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</si>
  <si>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</si>
  <si>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</si>
  <si>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</si>
  <si>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</si>
  <si>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</si>
  <si>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</si>
  <si>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</si>
  <si>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</si>
  <si>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</si>
  <si>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</si>
  <si>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</si>
  <si>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</si>
  <si>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</si>
  <si>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</si>
  <si>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</si>
  <si>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</si>
  <si>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</si>
  <si>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</si>
  <si>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</si>
  <si>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</si>
  <si>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</si>
  <si>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</si>
  <si>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</si>
  <si>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</si>
  <si>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</si>
  <si>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</si>
  <si>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</si>
  <si>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</si>
  <si>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</si>
  <si>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</si>
  <si>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</si>
  <si>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</si>
  <si>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</si>
  <si>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</si>
  <si>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</si>
  <si>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</si>
  <si>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</si>
  <si>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</si>
  <si>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</si>
  <si>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</si>
  <si>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</si>
  <si>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</si>
  <si>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</si>
  <si>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</si>
  <si>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</si>
  <si>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</si>
  <si>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</si>
  <si>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</si>
  <si>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</si>
  <si>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</si>
  <si>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</si>
  <si>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</si>
  <si>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</si>
  <si>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</si>
  <si>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</si>
  <si>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</si>
  <si>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</si>
  <si>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</si>
  <si>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</si>
  <si>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</si>
  <si>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</si>
  <si>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</si>
  <si>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</si>
  <si>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</si>
  <si>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</si>
  <si>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</si>
  <si>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</si>
  <si>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</si>
  <si>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</si>
  <si>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</si>
  <si>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</si>
  <si>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</si>
  <si>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</si>
  <si>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</si>
  <si>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</si>
  <si>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</si>
  <si>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</si>
  <si>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</si>
  <si>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</si>
  <si>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</si>
  <si>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</si>
  <si>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</si>
  <si>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</si>
  <si>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</si>
  <si>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</si>
  <si>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</si>
  <si>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</si>
  <si>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</si>
  <si>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</si>
  <si>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</si>
  <si>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</si>
  <si>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</si>
  <si>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</si>
  <si>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</si>
  <si>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</si>
  <si>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</si>
  <si>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</si>
  <si>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</si>
  <si>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</si>
  <si>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</si>
  <si>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</si>
  <si>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</si>
  <si>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</si>
  <si>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</si>
  <si>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</si>
  <si>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</si>
  <si>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</si>
  <si>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</si>
  <si>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</si>
  <si>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</si>
  <si>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</si>
  <si>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</si>
  <si>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</si>
  <si>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</si>
  <si>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</si>
  <si>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</si>
  <si>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</si>
  <si>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</si>
  <si>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</si>
  <si>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</si>
  <si>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</si>
  <si>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</si>
  <si>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</si>
  <si>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</si>
  <si>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</si>
  <si>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</si>
  <si>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</si>
  <si>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</si>
  <si>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</si>
  <si>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</si>
  <si>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</si>
  <si>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</si>
  <si>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</si>
  <si>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</si>
  <si>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</si>
  <si>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</si>
  <si>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</si>
  <si>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</si>
  <si>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</si>
  <si>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</si>
  <si>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</si>
  <si>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</si>
  <si>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</si>
  <si>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</si>
  <si>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</si>
  <si>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</si>
  <si>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</si>
  <si>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</si>
  <si>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</si>
  <si>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</si>
  <si>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</si>
  <si>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</si>
  <si>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</si>
  <si>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</si>
  <si>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</si>
  <si>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</si>
  <si>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</si>
  <si>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</si>
  <si>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</si>
  <si>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</si>
  <si>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</si>
  <si>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</si>
  <si>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</si>
  <si>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</si>
  <si>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</si>
  <si>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</si>
  <si>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</si>
  <si>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</si>
  <si>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</si>
  <si>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</si>
  <si>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</si>
  <si>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</si>
  <si>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</si>
  <si>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</si>
  <si>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</si>
  <si>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</si>
  <si>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</si>
  <si>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</si>
  <si>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</si>
  <si>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</si>
  <si>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</si>
  <si>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</si>
  <si>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</si>
  <si>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</si>
  <si>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</si>
  <si>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</si>
  <si>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</si>
  <si>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</si>
  <si>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</si>
  <si>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</si>
  <si>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</si>
  <si>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</si>
  <si>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</si>
  <si>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</si>
  <si>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</si>
  <si>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</si>
  <si>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</si>
  <si>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</si>
  <si>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</si>
  <si>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</si>
  <si>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</si>
  <si>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</si>
  <si>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</si>
  <si>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</si>
  <si>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</si>
  <si>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</si>
  <si>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</si>
  <si>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</si>
  <si>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</si>
  <si>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</si>
  <si>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</si>
  <si>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</si>
  <si>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</si>
  <si>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</si>
  <si>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</si>
  <si>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</si>
  <si>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</si>
  <si>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</si>
  <si>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</si>
  <si>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</si>
  <si>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</si>
  <si>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</si>
  <si>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</si>
  <si>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</si>
  <si>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</si>
  <si>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</si>
  <si>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</si>
  <si>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</si>
  <si>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</si>
  <si>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</si>
  <si>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</si>
  <si>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</si>
  <si>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</si>
  <si>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</si>
  <si>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</si>
  <si>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</si>
  <si>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</si>
  <si>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</si>
  <si>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</si>
  <si>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</si>
  <si>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</si>
  <si>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</si>
  <si>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</si>
  <si>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</si>
  <si>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</si>
  <si>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</si>
  <si>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</si>
  <si>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</si>
  <si>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</si>
  <si>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</si>
  <si>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</si>
  <si>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</si>
  <si>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</si>
  <si>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</si>
  <si>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</si>
  <si>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</si>
  <si>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</si>
  <si>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</si>
  <si>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</si>
  <si>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</si>
  <si>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</si>
  <si>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</si>
  <si>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</si>
  <si>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</si>
  <si>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</si>
  <si>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</si>
  <si>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</si>
  <si>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</si>
  <si>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</si>
  <si>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</si>
  <si>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</si>
  <si>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</si>
  <si>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</si>
  <si>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</si>
  <si>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</si>
  <si>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</si>
  <si>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</si>
  <si>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</si>
  <si>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</si>
  <si>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</si>
  <si>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</si>
  <si>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</si>
  <si>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</si>
  <si>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</si>
  <si>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</si>
  <si>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</si>
  <si>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</si>
  <si>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</si>
  <si>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</si>
  <si>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</si>
  <si>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</si>
  <si>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</si>
  <si>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</si>
  <si>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</si>
  <si>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</si>
  <si>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</si>
  <si>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</si>
  <si>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</si>
  <si>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</si>
  <si>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</si>
  <si>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</si>
  <si>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</si>
  <si>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</si>
  <si>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</si>
  <si>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</si>
  <si>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</si>
  <si>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</si>
  <si>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</si>
  <si>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</si>
  <si>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</si>
  <si>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</si>
  <si>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</si>
  <si>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</si>
  <si>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</si>
  <si>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</si>
  <si>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</si>
  <si>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</si>
  <si>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</si>
  <si>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</si>
  <si>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</si>
  <si>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</si>
  <si>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</si>
  <si>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</si>
  <si>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</si>
  <si>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</si>
  <si>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</si>
  <si>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</si>
  <si>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</si>
  <si>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</si>
  <si>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</si>
  <si>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</si>
  <si>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</si>
  <si>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</si>
  <si>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</si>
  <si>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</si>
  <si>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</si>
  <si>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</si>
  <si>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</si>
  <si>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</si>
  <si>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</si>
  <si>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</si>
  <si>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</si>
  <si>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</si>
  <si>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</si>
  <si>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</si>
  <si>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</si>
  <si>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</si>
  <si>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</si>
  <si>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</si>
  <si>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</si>
  <si>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</si>
  <si>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</si>
  <si>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</si>
  <si>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</si>
  <si>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</si>
  <si>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</si>
  <si>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</si>
  <si>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</si>
  <si>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</si>
  <si>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</si>
  <si>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</si>
  <si>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</si>
  <si>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</si>
  <si>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</si>
  <si>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</si>
  <si>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</si>
  <si>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</si>
  <si>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</si>
  <si>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</si>
  <si>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</si>
  <si>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</si>
  <si>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</si>
  <si>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</si>
  <si>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</si>
  <si>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</si>
  <si>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</si>
  <si>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</si>
  <si>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</si>
  <si>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</si>
  <si>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</si>
  <si>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</si>
  <si>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</si>
  <si>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</si>
  <si>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</si>
  <si>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</si>
  <si>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</si>
  <si>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</si>
  <si>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</si>
  <si>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</si>
  <si>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</si>
  <si>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</si>
  <si>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</si>
  <si>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</si>
  <si>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</si>
  <si>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</si>
  <si>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</si>
  <si>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</si>
  <si>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</si>
  <si>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</si>
  <si>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</si>
  <si>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</si>
  <si>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</si>
  <si>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</si>
  <si>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</si>
  <si>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</si>
  <si>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</si>
  <si>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</si>
  <si>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</si>
  <si>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</si>
  <si>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</si>
  <si>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</si>
  <si>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</si>
  <si>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</si>
  <si>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</si>
  <si>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</si>
  <si>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</si>
  <si>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</si>
  <si>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</si>
  <si>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</si>
  <si>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</si>
  <si>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</si>
  <si>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</si>
  <si>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</si>
  <si>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</si>
  <si>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</si>
  <si>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</si>
  <si>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</si>
  <si>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</si>
  <si>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</si>
  <si>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</si>
  <si>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</si>
  <si>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</si>
  <si>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</si>
  <si>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</si>
  <si>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</si>
  <si>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</si>
  <si>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</si>
  <si>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</si>
  <si>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</si>
  <si>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</si>
  <si>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</si>
  <si>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</si>
  <si>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</si>
  <si>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</si>
  <si>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</si>
  <si>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</si>
  <si>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</si>
  <si>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</si>
  <si>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</si>
  <si>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</si>
  <si>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</si>
  <si>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</si>
  <si>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</si>
  <si>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</si>
  <si>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</si>
  <si>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</si>
  <si>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</si>
  <si>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</si>
  <si>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</si>
  <si>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</si>
  <si>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</si>
  <si>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</si>
  <si>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</si>
  <si>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</si>
  <si>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</si>
  <si>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</si>
  <si>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</si>
  <si>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</si>
  <si>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</si>
  <si>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</si>
  <si>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</si>
  <si>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</si>
  <si>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</si>
  <si>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</si>
  <si>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</si>
  <si>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</si>
  <si>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</si>
  <si>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</si>
  <si>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</si>
  <si>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</si>
  <si>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</si>
  <si>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</si>
  <si>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</si>
  <si>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</si>
  <si>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</si>
  <si>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</si>
  <si>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</si>
  <si>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</si>
  <si>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</si>
  <si>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</si>
  <si>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</si>
  <si>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</si>
  <si>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</si>
  <si>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</si>
  <si>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</si>
  <si>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</si>
  <si>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</si>
  <si>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</si>
  <si>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</si>
  <si>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</si>
  <si>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</si>
  <si>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</si>
  <si>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</si>
  <si>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</si>
  <si>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</si>
  <si>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</si>
  <si>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</si>
  <si>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</si>
  <si>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</si>
  <si>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</si>
  <si>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</si>
  <si>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</si>
  <si>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</si>
  <si>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</si>
  <si>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</si>
  <si>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</si>
  <si>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</si>
  <si>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</si>
  <si>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</si>
  <si>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</si>
  <si>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</si>
  <si>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</si>
  <si>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</si>
  <si>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</si>
  <si>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</si>
  <si>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</si>
  <si>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</si>
  <si>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</si>
  <si>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</si>
  <si>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</si>
  <si>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</si>
  <si>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</si>
  <si>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</si>
  <si>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</si>
  <si>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</si>
  <si>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</si>
  <si>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</si>
  <si>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</si>
  <si>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</si>
  <si>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</si>
  <si>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</si>
  <si>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</si>
  <si>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</si>
  <si>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</si>
  <si>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</si>
  <si>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</si>
  <si>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</si>
  <si>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</si>
  <si>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</si>
  <si>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</si>
  <si>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</si>
  <si>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</si>
  <si>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</si>
  <si>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</si>
  <si>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</si>
  <si>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</si>
  <si>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</si>
  <si>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</si>
  <si>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</si>
  <si>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</si>
  <si>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</si>
  <si>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</si>
  <si>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</si>
  <si>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</si>
  <si>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</si>
  <si>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</si>
  <si>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</si>
  <si>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</si>
  <si>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</si>
  <si>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</si>
  <si>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</si>
  <si>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</si>
  <si>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</si>
  <si>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</si>
  <si>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</si>
  <si>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</si>
  <si>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</si>
  <si>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</si>
  <si>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</si>
  <si>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</si>
  <si>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</si>
  <si>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</si>
  <si>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</si>
  <si>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</si>
  <si>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</si>
  <si>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</si>
  <si>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</si>
  <si>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</si>
  <si>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</si>
  <si>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</si>
  <si>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</si>
  <si>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</si>
  <si>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</si>
  <si>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</si>
  <si>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</si>
  <si>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</si>
  <si>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</si>
  <si>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</si>
  <si>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</si>
  <si>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</si>
  <si>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</si>
  <si>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</si>
  <si>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</si>
  <si>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</si>
  <si>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</si>
  <si>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</si>
  <si>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</si>
  <si>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</si>
  <si>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</si>
  <si>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</si>
  <si>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</si>
  <si>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</si>
  <si>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</si>
  <si>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</si>
  <si>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</si>
  <si>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</si>
  <si>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</si>
  <si>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</si>
  <si>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</si>
  <si>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</si>
  <si>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</si>
  <si>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</si>
  <si>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</si>
  <si>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</si>
  <si>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</si>
  <si>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</si>
  <si>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</si>
  <si>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</si>
  <si>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</si>
  <si>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</si>
  <si>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</si>
  <si>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</si>
  <si>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</si>
  <si>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</si>
  <si>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</si>
  <si>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</si>
  <si>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</si>
  <si>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</si>
  <si>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</si>
  <si>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</si>
  <si>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</si>
  <si>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</si>
  <si>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</si>
  <si>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</si>
  <si>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</si>
  <si>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</si>
  <si>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</si>
  <si>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</si>
  <si>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</si>
  <si>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</si>
  <si>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</si>
  <si>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</si>
  <si>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</si>
  <si>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</si>
  <si>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</si>
  <si>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</si>
  <si>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</si>
  <si>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</si>
  <si>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</si>
  <si>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</si>
  <si>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</si>
  <si>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</si>
  <si>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</si>
  <si>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</si>
  <si>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</si>
  <si>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</si>
  <si>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</si>
  <si>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</si>
  <si>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</si>
  <si>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</si>
  <si>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</si>
  <si>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</si>
  <si>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</si>
  <si>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</si>
  <si>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</si>
  <si>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</si>
  <si>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</si>
  <si>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</si>
  <si>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</si>
  <si>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</si>
  <si>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</si>
  <si>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</si>
  <si>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</si>
  <si>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</si>
  <si>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</si>
  <si>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</si>
  <si>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</si>
  <si>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</si>
  <si>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</si>
  <si>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</si>
  <si>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</si>
  <si>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</si>
  <si>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</si>
  <si>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</si>
  <si>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</si>
  <si>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</si>
  <si>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</si>
  <si>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</si>
  <si>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</si>
  <si>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</si>
  <si>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</si>
  <si>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</si>
  <si>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</si>
  <si>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</si>
  <si>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</si>
  <si>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</si>
  <si>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</si>
  <si>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</si>
  <si>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</si>
  <si>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</si>
  <si>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</si>
  <si>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</si>
  <si>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</si>
  <si>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</si>
  <si>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</si>
  <si>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</si>
  <si>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</si>
  <si>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</si>
  <si>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</si>
  <si>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</si>
  <si>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</si>
  <si>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</si>
  <si>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</si>
  <si>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</si>
  <si>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</si>
  <si>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</si>
  <si>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</si>
  <si>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</si>
  <si>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</si>
  <si>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</si>
  <si>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</si>
  <si>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</si>
  <si>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</si>
  <si>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</si>
  <si>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</si>
  <si>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</si>
  <si>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</si>
  <si>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</si>
  <si>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</si>
  <si>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</si>
  <si>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</si>
  <si>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</si>
  <si>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</si>
  <si>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</si>
  <si>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</si>
  <si>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</si>
  <si>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</si>
  <si>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</si>
  <si>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</si>
  <si>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</si>
  <si>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</si>
  <si>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</si>
  <si>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</si>
  <si>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</si>
  <si>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</si>
  <si>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</si>
  <si>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</si>
  <si>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</si>
  <si>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</si>
  <si>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</si>
  <si>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</si>
  <si>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</si>
  <si>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</si>
  <si>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</si>
  <si>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</si>
  <si>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</si>
  <si>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</si>
  <si>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</si>
  <si>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</si>
  <si>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</si>
  <si>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</si>
  <si>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</si>
  <si>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</si>
  <si>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</si>
  <si>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</si>
  <si>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</si>
  <si>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</si>
  <si>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</si>
  <si>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</si>
  <si>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</si>
  <si>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</si>
  <si>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</si>
  <si>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</si>
  <si>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</si>
  <si>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</si>
  <si>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</si>
  <si>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</si>
  <si>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</si>
  <si>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</si>
  <si>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</si>
  <si>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</si>
  <si>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</si>
  <si>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</si>
  <si>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</si>
  <si>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</si>
  <si>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</si>
  <si>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</si>
  <si>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</si>
  <si>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</si>
  <si>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</si>
  <si>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</si>
  <si>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</si>
  <si>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</si>
  <si>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</si>
  <si>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</si>
  <si>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</si>
  <si>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</si>
  <si>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</si>
  <si>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</si>
  <si>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</si>
  <si>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</si>
  <si>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</si>
  <si>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</si>
  <si>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</si>
  <si>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</si>
  <si>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</si>
  <si>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</si>
  <si>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</si>
  <si>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</si>
  <si>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</si>
  <si>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</si>
  <si>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</si>
  <si>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</si>
  <si>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</si>
  <si>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</si>
  <si>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</si>
  <si>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</si>
  <si>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</si>
  <si>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</si>
  <si>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</si>
  <si>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</si>
  <si>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</si>
  <si>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</si>
  <si>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</si>
  <si>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</si>
  <si>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</si>
  <si>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</si>
  <si>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</si>
  <si>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</si>
  <si>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</si>
  <si>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</si>
  <si>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</si>
  <si>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</si>
  <si>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</si>
  <si>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</si>
  <si>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</si>
  <si>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</si>
  <si>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</si>
  <si>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</si>
  <si>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</si>
  <si>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</si>
  <si>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</si>
  <si>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</si>
  <si>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</si>
  <si>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</si>
  <si>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</si>
  <si>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</si>
  <si>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</si>
  <si>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</si>
  <si>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</si>
  <si>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</si>
  <si>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</si>
  <si>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</si>
  <si>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</si>
  <si>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</si>
  <si>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</si>
  <si>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</si>
  <si>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</si>
  <si>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</si>
  <si>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</si>
  <si>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</si>
  <si>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</si>
  <si>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</si>
  <si>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</si>
  <si>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</si>
  <si>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</si>
  <si>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</si>
  <si>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</si>
  <si>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</si>
  <si>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</si>
  <si>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</si>
  <si>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</si>
  <si>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</si>
  <si>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</si>
  <si>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</si>
  <si>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</si>
  <si>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</si>
  <si>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</si>
  <si>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</si>
  <si>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</si>
  <si>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</si>
  <si>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</si>
  <si>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</si>
  <si>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</si>
  <si>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</si>
  <si>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</si>
  <si>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</si>
  <si>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</si>
  <si>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</si>
  <si>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</si>
  <si>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</si>
  <si>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</si>
  <si>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</si>
  <si>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</si>
  <si>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</si>
  <si>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</si>
  <si>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</si>
  <si>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</si>
  <si>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</si>
  <si>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</si>
  <si>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</si>
  <si>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</si>
  <si>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</si>
  <si>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</si>
  <si>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</si>
  <si>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</si>
  <si>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</si>
  <si>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</si>
  <si>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</si>
  <si>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</si>
  <si>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</si>
  <si>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</si>
  <si>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</si>
  <si>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</si>
  <si>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</si>
  <si>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</si>
  <si>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</si>
  <si>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</si>
  <si>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</si>
  <si>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</si>
  <si>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</si>
  <si>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</si>
  <si>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</si>
  <si>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</si>
  <si>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</si>
  <si>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</si>
  <si>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</si>
  <si>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</si>
  <si>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</si>
  <si>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</si>
  <si>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</si>
  <si>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</si>
  <si>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</si>
  <si>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</si>
  <si>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</si>
  <si>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</si>
  <si>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</si>
  <si>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</si>
  <si>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</si>
  <si>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</si>
  <si>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</si>
  <si>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</si>
  <si>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</si>
  <si>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</si>
  <si>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</si>
  <si>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</si>
  <si>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</si>
  <si>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</si>
  <si>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</si>
  <si>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</si>
  <si>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</si>
  <si>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</si>
  <si>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</si>
  <si>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</si>
  <si>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</si>
  <si>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</si>
  <si>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</si>
  <si>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</si>
  <si>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</si>
  <si>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</si>
  <si>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</si>
  <si>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</si>
  <si>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</si>
  <si>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</si>
  <si>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</si>
  <si>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</si>
  <si>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</si>
  <si>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</si>
  <si>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</si>
  <si>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</si>
  <si>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</si>
  <si>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</si>
  <si>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</si>
  <si>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</si>
  <si>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</si>
  <si>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地下水モニタリング</t>
  </si>
  <si>
    <t>特定有害物質の使用及び排出等の状況に係る一覧</t>
  </si>
  <si>
    <t>試料採取等対象物質名（土壌溶出量）</t>
  </si>
  <si>
    <t>汚染物質</t>
  </si>
  <si>
    <t>B1-4①</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</si>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</sst>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2">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176" fontId="5" fillId="5" borderId="1" xfId="1" applyNumberFormat="1" applyFont="1" applyFill="1" applyBorder="1" applyAlignment="1" applyProtection="1">
      <alignment horizontal="center"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4"/>
  <cols>
    <col min="1" max="2" width="2.58203125" style="50" customWidth="1"/>
    <col min="3" max="3" width="4.08203125" style="50" customWidth="1"/>
    <col min="4" max="4" width="10.58203125" style="50" customWidth="1"/>
    <col min="5" max="6" width="9.08203125" style="50" customWidth="1"/>
    <col min="7" max="7" width="23.08203125" style="50" customWidth="1"/>
    <col min="8" max="9" width="13.58203125" style="50" customWidth="1"/>
    <col min="10" max="10" width="10.33203125" style="50" bestFit="1" customWidth="1"/>
    <col min="11" max="12" width="2.58203125" style="50" customWidth="1"/>
    <col min="13" max="13" width="2.58203125" style="51" customWidth="1"/>
    <col min="14" max="14" width="13" style="52" bestFit="1" customWidth="1"/>
    <col min="15" max="15" width="33.5" style="51" bestFit="1" customWidth="1"/>
    <col min="16" max="16" width="52.08203125" style="52" customWidth="1"/>
    <col min="17" max="17" width="9" style="52"/>
    <col min="18" max="18" width="9" style="52" customWidth="1"/>
    <col min="19" max="16384" width="9" style="52"/>
  </cols>
  <sheetData>
    <row r="1" spans="1:21" ht="15" customHeight="1">
      <c r="B1" s="50" t="s">
        <v>652</v>
      </c>
      <c r="N1" s="106" t="s">
        <v>0</v>
      </c>
      <c r="O1" s="106"/>
      <c r="P1" s="103">
        <v>1</v>
      </c>
    </row>
    <row r="2" spans="1:21" ht="15" customHeight="1">
      <c r="B2" s="53"/>
      <c r="C2" s="54" t="s">
        <v>1005</v>
      </c>
      <c r="D2" s="54"/>
      <c r="E2" s="54"/>
      <c r="F2" s="54"/>
      <c r="G2" s="54"/>
      <c r="H2" s="54"/>
      <c r="I2" s="54"/>
      <c r="J2" s="54"/>
      <c r="K2" s="55"/>
      <c r="N2" s="56" t="s">
        <v>1</v>
      </c>
      <c r="O2" s="57" t="s">
        <v>2</v>
      </c>
      <c r="R2" s="58"/>
      <c r="S2" s="59"/>
    </row>
    <row r="3" spans="1:21" ht="2.5" customHeight="1">
      <c r="B3" s="60"/>
      <c r="K3" s="61"/>
      <c r="N3" s="56"/>
      <c r="O3" s="57"/>
      <c r="R3" s="58"/>
      <c r="S3" s="59"/>
    </row>
    <row r="4" spans="1:21" ht="2.5" customHeight="1">
      <c r="B4" s="60"/>
      <c r="K4" s="61"/>
      <c r="N4" s="56"/>
      <c r="O4" s="57"/>
      <c r="R4" s="58"/>
      <c r="S4" s="59"/>
    </row>
    <row r="5" spans="1:21" ht="2.5" customHeight="1">
      <c r="B5" s="60"/>
      <c r="K5" s="61"/>
      <c r="R5" s="62"/>
      <c r="S5" s="63"/>
      <c r="U5" s="63"/>
    </row>
    <row r="6" spans="1:21" ht="15" customHeight="1">
      <c r="B6" s="60"/>
      <c r="C6" s="107" t="s">
        <v>3</v>
      </c>
      <c r="D6" s="107" t="s">
        <v>10</v>
      </c>
      <c r="E6" s="107" t="s">
        <v>4</v>
      </c>
      <c r="F6" s="107" t="s">
        <v>4</v>
      </c>
      <c r="G6" s="107" t="s">
        <v>1004</v>
      </c>
      <c r="H6" s="111" t="s">
        <v>1009</v>
      </c>
      <c r="I6" s="111" t="s">
        <v>1008</v>
      </c>
      <c r="J6" s="108" t="s">
        <v>5</v>
      </c>
      <c r="K6" s="61"/>
      <c r="S6" s="63"/>
    </row>
    <row r="7" spans="1:21" ht="5.5" customHeight="1">
      <c r="B7" s="60"/>
      <c r="C7" s="107"/>
      <c r="D7" s="107"/>
      <c r="E7" s="107"/>
      <c r="F7" s="107"/>
      <c r="G7" s="107"/>
      <c r="H7" s="107"/>
      <c r="I7" s="107"/>
      <c r="J7" s="109"/>
      <c r="K7" s="61"/>
      <c r="S7" s="63"/>
    </row>
    <row r="8" spans="1:21" ht="15" customHeight="1">
      <c r="B8" s="60"/>
      <c r="C8" s="107"/>
      <c r="D8" s="107"/>
      <c r="E8" s="64" t="s">
        <v>6</v>
      </c>
      <c r="F8" s="1" t="s">
        <v>1177</v>
      </c>
      <c r="G8" s="107"/>
      <c r="H8" s="107"/>
      <c r="I8" s="107"/>
      <c r="J8" s="110"/>
      <c r="K8" s="61"/>
      <c r="N8" s="65" t="s">
        <v>7</v>
      </c>
      <c r="O8" s="66" t="str">
        <f>IF(F8="","（エラー）未入力","（正常）入力済み")</f>
        <v>（正常）入力済み</v>
      </c>
      <c r="P8" s="52" t="s">
        <v>1006</v>
      </c>
      <c r="S8" s="63"/>
    </row>
    <row r="9" spans="1:21" s="96" customFormat="1" ht="21.65" customHeight="1">
      <c r="A9" s="89"/>
      <c r="B9" s="90"/>
      <c r="C9" s="91">
        <f>ROW()-8</f>
        <v>1</v>
      </c>
      <c r="D9" s="2" t="s">
        <v>1176</v>
      </c>
      <c r="E9" s="4">
        <v>0</v>
      </c>
      <c r="F9" s="4">
        <v>37.299999999999997</v>
      </c>
      <c r="G9" s="6" t="s">
        <v>31</v>
      </c>
      <c r="H9" s="105" t="str">
        <f>IF(G9="","",VLOOKUP(チェックボーリングの結果!G9,基準値マスタ!$A$2:$I$37,7,FALSE))</f>
        <v>0.01</v>
      </c>
      <c r="I9" s="4">
        <v>0.72</v>
      </c>
      <c r="J9" s="7">
        <v>45509</v>
      </c>
      <c r="K9" s="92"/>
      <c r="L9" s="89"/>
      <c r="M9" s="93"/>
      <c r="N9" s="94" t="s">
        <v>7</v>
      </c>
      <c r="O9" s="95" t="str">
        <f>IF(AND(D9="",E9="",F9="",G9="",I9="",J9=""),"（エラー）未入力",IF(OR(D9="",E9="",F9="",G9="",I9="",J9=""),"（エラー）一部未入力",IF(ISERROR(VALUE(J9)),"（エラー）試料採取日の形式に不備あり","（正常）入力済み")))</f>
        <v>（正常）入力済み</v>
      </c>
      <c r="P9" s="96" t="s">
        <v>106</v>
      </c>
      <c r="S9" s="97"/>
    </row>
    <row r="10" spans="1:21" s="96" customFormat="1" ht="21.65" customHeight="1">
      <c r="A10" s="89"/>
      <c r="B10" s="90"/>
      <c r="C10" s="91">
        <f t="shared" ref="C10:C38" si="0">ROW()-8</f>
        <v>2</v>
      </c>
      <c r="D10" s="3" t="s">
        <v>1176</v>
      </c>
      <c r="E10" s="5">
        <v>0.5</v>
      </c>
      <c r="F10" s="5">
        <v>36.799999999999997</v>
      </c>
      <c r="G10" s="79" t="s">
        <v>31</v>
      </c>
      <c r="H10" s="105" t="str">
        <f>IF(G10="","",VLOOKUP(チェックボーリングの結果!G10,基準値マスタ!$A$2:$I$37,7,FALSE))</f>
        <v>0.01</v>
      </c>
      <c r="I10" s="5">
        <v>2.2999999999999998</v>
      </c>
      <c r="J10" s="8">
        <v>45509</v>
      </c>
      <c r="K10" s="92"/>
      <c r="L10" s="89"/>
      <c r="M10" s="93"/>
      <c r="N10" s="94" t="s">
        <v>8</v>
      </c>
      <c r="O10" s="95" t="str">
        <f>IF(AND(D10="",E10="",F10="",G10="",I10="",J10=""),"（複数入力）未入力",IF(OR(D10="",E10="",F10="",G10="",I10="",J10=""),"（エラー）一部未入力",IF(ISERROR(VALUE(J10)),"（エラー）試料採取日の形式に不備あり","（正常）入力済み")))</f>
        <v>（正常）入力済み</v>
      </c>
      <c r="S10" s="97"/>
    </row>
    <row r="11" spans="1:21" s="96" customFormat="1" ht="21.65" customHeight="1">
      <c r="A11" s="89"/>
      <c r="B11" s="90"/>
      <c r="C11" s="91">
        <f t="shared" si="0"/>
        <v>3</v>
      </c>
      <c r="D11" s="3" t="s">
        <v>1176</v>
      </c>
      <c r="E11" s="5">
        <v>1</v>
      </c>
      <c r="F11" s="5">
        <v>36.299999999999997</v>
      </c>
      <c r="G11" s="79" t="s">
        <v>31</v>
      </c>
      <c r="H11" s="105" t="str">
        <f>IF(G11="","",VLOOKUP(チェックボーリングの結果!G11,基準値マスタ!$A$2:$I$37,7,FALSE))</f>
        <v>0.01</v>
      </c>
      <c r="I11" s="5">
        <v>0.69</v>
      </c>
      <c r="J11" s="8">
        <v>45509</v>
      </c>
      <c r="K11" s="92"/>
      <c r="L11" s="89"/>
      <c r="M11" s="93"/>
      <c r="N11" s="94" t="s">
        <v>8</v>
      </c>
      <c r="O11" s="95" t="str">
        <f t="shared" ref="O11:O38" si="1">IF(AND(D11="",E11="",F11="",G11="",I11="",J11=""),"（複数入力）未入力",IF(OR(D11="",E11="",F11="",G11="",I11="",J11=""),"（エラー）一部未入力",IF(ISERROR(VALUE(J11)),"（エラー）試料採取日の形式に不備あり","（正常）入力済み")))</f>
        <v>（正常）入力済み</v>
      </c>
      <c r="S11" s="97"/>
    </row>
    <row r="12" spans="1:21" s="96" customFormat="1" ht="21.65" customHeight="1">
      <c r="A12" s="89"/>
      <c r="B12" s="90"/>
      <c r="C12" s="91">
        <f t="shared" si="0"/>
        <v>4</v>
      </c>
      <c r="D12" s="3" t="s">
        <v>1176</v>
      </c>
      <c r="E12" s="5">
        <v>2</v>
      </c>
      <c r="F12" s="5">
        <v>35.299999999999997</v>
      </c>
      <c r="G12" s="79" t="s">
        <v>31</v>
      </c>
      <c r="H12" s="105" t="str">
        <f>IF(G12="","",VLOOKUP(チェックボーリングの結果!G12,基準値マスタ!$A$2:$I$37,7,FALSE))</f>
        <v>0.01</v>
      </c>
      <c r="I12" s="5">
        <v>2.0000000000000001E-4</v>
      </c>
      <c r="J12" s="8">
        <v>45509</v>
      </c>
      <c r="K12" s="92"/>
      <c r="L12" s="89"/>
      <c r="M12" s="93"/>
      <c r="N12" s="94" t="s">
        <v>8</v>
      </c>
      <c r="O12" s="95" t="str">
        <f t="shared" si="1"/>
        <v>（正常）入力済み</v>
      </c>
    </row>
    <row r="13" spans="1:21" s="96" customFormat="1" ht="21.65" customHeight="1">
      <c r="A13" s="89"/>
      <c r="B13" s="90"/>
      <c r="C13" s="91">
        <f t="shared" si="0"/>
        <v>5</v>
      </c>
      <c r="D13" s="3" t="s">
        <v>1176</v>
      </c>
      <c r="E13" s="5">
        <v>3</v>
      </c>
      <c r="F13" s="5">
        <v>34.299999999999997</v>
      </c>
      <c r="G13" s="79" t="s">
        <v>31</v>
      </c>
      <c r="H13" s="105" t="str">
        <f>IF(G13="","",VLOOKUP(チェックボーリングの結果!G13,基準値マスタ!$A$2:$I$37,7,FALSE))</f>
        <v>0.01</v>
      </c>
      <c r="I13" s="5">
        <v>2E-3</v>
      </c>
      <c r="J13" s="8">
        <v>45509</v>
      </c>
      <c r="K13" s="92"/>
      <c r="L13" s="89"/>
      <c r="M13" s="93"/>
      <c r="N13" s="94" t="s">
        <v>8</v>
      </c>
      <c r="O13" s="95" t="str">
        <f t="shared" si="1"/>
        <v>（正常）入力済み</v>
      </c>
    </row>
    <row r="14" spans="1:21" s="96" customFormat="1" ht="21.65" customHeight="1">
      <c r="A14" s="89"/>
      <c r="B14" s="90"/>
      <c r="C14" s="91">
        <f t="shared" si="0"/>
        <v>6</v>
      </c>
      <c r="D14" s="3" t="s">
        <v>1176</v>
      </c>
      <c r="E14" s="5">
        <v>4</v>
      </c>
      <c r="F14" s="5">
        <v>33.299999999999997</v>
      </c>
      <c r="G14" s="79" t="s">
        <v>31</v>
      </c>
      <c r="H14" s="105" t="str">
        <f>IF(G14="","",VLOOKUP(チェックボーリングの結果!G14,基準値マスタ!$A$2:$I$37,7,FALSE))</f>
        <v>0.01</v>
      </c>
      <c r="I14" s="5">
        <v>2.0000000000000001E-4</v>
      </c>
      <c r="J14" s="8">
        <v>45509</v>
      </c>
      <c r="K14" s="92"/>
      <c r="L14" s="89"/>
      <c r="M14" s="93"/>
      <c r="N14" s="94" t="s">
        <v>8</v>
      </c>
      <c r="O14" s="95" t="str">
        <f t="shared" si="1"/>
        <v>（正常）入力済み</v>
      </c>
    </row>
    <row r="15" spans="1:21" s="96" customFormat="1" ht="21.65" customHeight="1">
      <c r="A15" s="89"/>
      <c r="B15" s="90"/>
      <c r="C15" s="91">
        <f t="shared" si="0"/>
        <v>7</v>
      </c>
      <c r="D15" s="3" t="s">
        <v>1176</v>
      </c>
      <c r="E15" s="5">
        <v>5</v>
      </c>
      <c r="F15" s="5">
        <v>32.299999999999997</v>
      </c>
      <c r="G15" s="79" t="s">
        <v>31</v>
      </c>
      <c r="H15" s="105" t="str">
        <f>IF(G15="","",VLOOKUP(チェックボーリングの結果!G15,基準値マスタ!$A$2:$I$37,7,FALSE))</f>
        <v>0.01</v>
      </c>
      <c r="I15" s="5">
        <v>2.0000000000000001E-4</v>
      </c>
      <c r="J15" s="9">
        <v>45509</v>
      </c>
      <c r="K15" s="92"/>
      <c r="L15" s="89"/>
      <c r="M15" s="93"/>
      <c r="N15" s="94" t="s">
        <v>8</v>
      </c>
      <c r="O15" s="95" t="str">
        <f t="shared" si="1"/>
        <v>（正常）入力済み</v>
      </c>
    </row>
    <row r="16" spans="1:21" s="96" customFormat="1" ht="21.65" customHeight="1">
      <c r="A16" s="89"/>
      <c r="B16" s="90"/>
      <c r="C16" s="91">
        <f t="shared" si="0"/>
        <v>8</v>
      </c>
      <c r="D16" s="3" t="s">
        <v>1176</v>
      </c>
      <c r="E16" s="5">
        <v>6</v>
      </c>
      <c r="F16" s="5">
        <v>31.3</v>
      </c>
      <c r="G16" s="79" t="s">
        <v>31</v>
      </c>
      <c r="H16" s="105" t="str">
        <f>IF(G16="","",VLOOKUP(チェックボーリングの結果!G16,基準値マスタ!$A$2:$I$37,7,FALSE))</f>
        <v>0.01</v>
      </c>
      <c r="I16" s="5">
        <v>2.0000000000000001E-4</v>
      </c>
      <c r="J16" s="9">
        <v>45509</v>
      </c>
      <c r="K16" s="92"/>
      <c r="L16" s="89"/>
      <c r="M16" s="93"/>
      <c r="N16" s="94" t="s">
        <v>8</v>
      </c>
      <c r="O16" s="95" t="str">
        <f t="shared" si="1"/>
        <v>（正常）入力済み</v>
      </c>
    </row>
    <row r="17" spans="2:19" s="96" customFormat="1" ht="21.65" customHeight="1">
      <c r="B17" s="90"/>
      <c r="C17" s="91">
        <f t="shared" si="0"/>
        <v>9</v>
      </c>
      <c r="D17" s="3" t="s">
        <v>1176</v>
      </c>
      <c r="E17" s="5">
        <v>7</v>
      </c>
      <c r="F17" s="5">
        <v>30.3</v>
      </c>
      <c r="G17" s="79" t="s">
        <v>31</v>
      </c>
      <c r="H17" s="105" t="str">
        <f>IF(G17="","",VLOOKUP(チェックボーリングの結果!G17,基準値マスタ!$A$2:$I$37,7,FALSE))</f>
        <v>0.01</v>
      </c>
      <c r="I17" s="5">
        <v>2.0000000000000001E-4</v>
      </c>
      <c r="J17" s="8">
        <v>45509</v>
      </c>
      <c r="K17" s="92"/>
      <c r="L17" s="89"/>
      <c r="M17" s="93"/>
      <c r="N17" s="94" t="s">
        <v>8</v>
      </c>
      <c r="O17" s="95" t="str">
        <f t="shared" si="1"/>
        <v>（正常）入力済み</v>
      </c>
      <c r="S17" s="97"/>
    </row>
    <row r="18" spans="2:19" s="96" customFormat="1" ht="21.65" customHeight="1">
      <c r="B18" s="90"/>
      <c r="C18" s="91">
        <f t="shared" si="0"/>
        <v>10</v>
      </c>
      <c r="D18" s="3" t="s">
        <v>1176</v>
      </c>
      <c r="E18" s="5">
        <v>8</v>
      </c>
      <c r="F18" s="5">
        <v>29.3</v>
      </c>
      <c r="G18" s="79" t="s">
        <v>31</v>
      </c>
      <c r="H18" s="105" t="str">
        <f>IF(G18="","",VLOOKUP(チェックボーリングの結果!G18,基準値マスタ!$A$2:$I$37,7,FALSE))</f>
        <v>0.01</v>
      </c>
      <c r="I18" s="5">
        <v>2.0000000000000001E-4</v>
      </c>
      <c r="J18" s="8">
        <v>45509</v>
      </c>
      <c r="K18" s="92"/>
      <c r="L18" s="89"/>
      <c r="M18" s="93"/>
      <c r="N18" s="94" t="s">
        <v>8</v>
      </c>
      <c r="O18" s="95" t="str">
        <f t="shared" si="1"/>
        <v>（正常）入力済み</v>
      </c>
      <c r="S18" s="97"/>
    </row>
    <row r="19" spans="2:19" s="96" customFormat="1" ht="21.65" customHeight="1">
      <c r="B19" s="90"/>
      <c r="C19" s="91">
        <f t="shared" si="0"/>
        <v>11</v>
      </c>
      <c r="D19" s="3" t="s">
        <v>1176</v>
      </c>
      <c r="E19" s="5">
        <v>9</v>
      </c>
      <c r="F19" s="5">
        <v>28.3</v>
      </c>
      <c r="G19" s="79" t="s">
        <v>31</v>
      </c>
      <c r="H19" s="105" t="str">
        <f>IF(G19="","",VLOOKUP(チェックボーリングの結果!G19,基準値マスタ!$A$2:$I$37,7,FALSE))</f>
        <v>0.01</v>
      </c>
      <c r="I19" s="5">
        <v>2.0000000000000001E-4</v>
      </c>
      <c r="J19" s="8">
        <v>45509</v>
      </c>
      <c r="K19" s="92"/>
      <c r="L19" s="89"/>
      <c r="M19" s="93"/>
      <c r="N19" s="94" t="s">
        <v>8</v>
      </c>
      <c r="O19" s="95" t="str">
        <f t="shared" si="1"/>
        <v>（正常）入力済み</v>
      </c>
      <c r="S19" s="97"/>
    </row>
    <row r="20" spans="2:19" s="96" customFormat="1" ht="21.65" customHeight="1">
      <c r="B20" s="90"/>
      <c r="C20" s="91">
        <f t="shared" si="0"/>
        <v>12</v>
      </c>
      <c r="D20" s="3" t="s">
        <v>1176</v>
      </c>
      <c r="E20" s="5">
        <v>10</v>
      </c>
      <c r="F20" s="5">
        <v>27.3</v>
      </c>
      <c r="G20" s="79" t="s">
        <v>31</v>
      </c>
      <c r="H20" s="105" t="str">
        <f>IF(G20="","",VLOOKUP(チェックボーリングの結果!G20,基準値マスタ!$A$2:$I$37,7,FALSE))</f>
        <v>0.01</v>
      </c>
      <c r="I20" s="5">
        <v>2.0000000000000001E-4</v>
      </c>
      <c r="J20" s="8">
        <v>45509</v>
      </c>
      <c r="K20" s="92"/>
      <c r="L20" s="89"/>
      <c r="M20" s="93"/>
      <c r="N20" s="94" t="s">
        <v>8</v>
      </c>
      <c r="O20" s="95" t="str">
        <f t="shared" si="1"/>
        <v>（正常）入力済み</v>
      </c>
      <c r="S20" s="97"/>
    </row>
    <row r="21" spans="2:19" s="96" customFormat="1" ht="21.65" customHeight="1">
      <c r="B21" s="90"/>
      <c r="C21" s="91">
        <f t="shared" si="0"/>
        <v>13</v>
      </c>
      <c r="D21" s="3" t="s">
        <v>1176</v>
      </c>
      <c r="E21" s="5">
        <v>0</v>
      </c>
      <c r="F21" s="5">
        <v>37.299999999999997</v>
      </c>
      <c r="G21" s="79" t="s">
        <v>37</v>
      </c>
      <c r="H21" s="105" t="str">
        <f>IF(G21="","",VLOOKUP(チェックボーリングの結果!G21,基準値マスタ!$A$2:$I$37,7,FALSE))</f>
        <v>0.01</v>
      </c>
      <c r="I21" s="5">
        <v>4.3E-3</v>
      </c>
      <c r="J21" s="8">
        <v>45509</v>
      </c>
      <c r="K21" s="92"/>
      <c r="L21" s="89"/>
      <c r="M21" s="93"/>
      <c r="N21" s="94" t="s">
        <v>8</v>
      </c>
      <c r="O21" s="95" t="str">
        <f t="shared" si="1"/>
        <v>（正常）入力済み</v>
      </c>
      <c r="S21" s="97"/>
    </row>
    <row r="22" spans="2:19" s="96" customFormat="1" ht="21.65" customHeight="1">
      <c r="B22" s="90"/>
      <c r="C22" s="91">
        <f t="shared" si="0"/>
        <v>14</v>
      </c>
      <c r="D22" s="3" t="s">
        <v>1176</v>
      </c>
      <c r="E22" s="5">
        <v>0.5</v>
      </c>
      <c r="F22" s="5">
        <v>36.799999999999997</v>
      </c>
      <c r="G22" s="79" t="s">
        <v>37</v>
      </c>
      <c r="H22" s="105" t="str">
        <f>IF(G22="","",VLOOKUP(チェックボーリングの結果!G22,基準値マスタ!$A$2:$I$37,7,FALSE))</f>
        <v>0.01</v>
      </c>
      <c r="I22" s="5">
        <v>1.9E-2</v>
      </c>
      <c r="J22" s="8">
        <v>45509</v>
      </c>
      <c r="K22" s="92"/>
      <c r="L22" s="89"/>
      <c r="M22" s="93"/>
      <c r="N22" s="94" t="s">
        <v>8</v>
      </c>
      <c r="O22" s="95" t="str">
        <f t="shared" si="1"/>
        <v>（正常）入力済み</v>
      </c>
      <c r="S22" s="97"/>
    </row>
    <row r="23" spans="2:19" s="96" customFormat="1" ht="21.65" customHeight="1">
      <c r="B23" s="90"/>
      <c r="C23" s="91">
        <f t="shared" si="0"/>
        <v>15</v>
      </c>
      <c r="D23" s="3" t="s">
        <v>1176</v>
      </c>
      <c r="E23" s="5">
        <v>1</v>
      </c>
      <c r="F23" s="5">
        <v>36.299999999999997</v>
      </c>
      <c r="G23" s="79" t="s">
        <v>37</v>
      </c>
      <c r="H23" s="105" t="str">
        <f>IF(G23="","",VLOOKUP(チェックボーリングの結果!G23,基準値マスタ!$A$2:$I$37,7,FALSE))</f>
        <v>0.01</v>
      </c>
      <c r="I23" s="5">
        <v>4.4000000000000003E-3</v>
      </c>
      <c r="J23" s="8">
        <v>45509</v>
      </c>
      <c r="K23" s="92"/>
      <c r="L23" s="89"/>
      <c r="M23" s="93"/>
      <c r="N23" s="94" t="s">
        <v>8</v>
      </c>
      <c r="O23" s="95" t="str">
        <f t="shared" si="1"/>
        <v>（正常）入力済み</v>
      </c>
      <c r="S23" s="97"/>
    </row>
    <row r="24" spans="2:19" s="96" customFormat="1" ht="21.65" customHeight="1">
      <c r="B24" s="90"/>
      <c r="C24" s="91">
        <f t="shared" si="0"/>
        <v>16</v>
      </c>
      <c r="D24" s="3" t="s">
        <v>1176</v>
      </c>
      <c r="E24" s="5">
        <v>2</v>
      </c>
      <c r="F24" s="5">
        <v>35.299999999999997</v>
      </c>
      <c r="G24" s="79" t="s">
        <v>37</v>
      </c>
      <c r="H24" s="105" t="str">
        <f>IF(G24="","",VLOOKUP(チェックボーリングの結果!G24,基準値マスタ!$A$2:$I$37,7,FALSE))</f>
        <v>0.01</v>
      </c>
      <c r="I24" s="5">
        <v>2.0000000000000001E-4</v>
      </c>
      <c r="J24" s="8">
        <v>45509</v>
      </c>
      <c r="K24" s="92"/>
      <c r="L24" s="89"/>
      <c r="M24" s="93"/>
      <c r="N24" s="94" t="s">
        <v>8</v>
      </c>
      <c r="O24" s="95" t="str">
        <f t="shared" si="1"/>
        <v>（正常）入力済み</v>
      </c>
    </row>
    <row r="25" spans="2:19" s="96" customFormat="1" ht="21.65" customHeight="1">
      <c r="B25" s="90"/>
      <c r="C25" s="91">
        <f t="shared" si="0"/>
        <v>17</v>
      </c>
      <c r="D25" s="3" t="s">
        <v>1176</v>
      </c>
      <c r="E25" s="5">
        <v>3</v>
      </c>
      <c r="F25" s="5">
        <v>34.299999999999997</v>
      </c>
      <c r="G25" s="79" t="s">
        <v>37</v>
      </c>
      <c r="H25" s="105" t="str">
        <f>IF(G25="","",VLOOKUP(チェックボーリングの結果!G25,基準値マスタ!$A$2:$I$37,7,FALSE))</f>
        <v>0.01</v>
      </c>
      <c r="I25" s="5">
        <v>2.0000000000000001E-4</v>
      </c>
      <c r="J25" s="8">
        <v>45509</v>
      </c>
      <c r="K25" s="92"/>
      <c r="L25" s="89"/>
      <c r="M25" s="93"/>
      <c r="N25" s="94" t="s">
        <v>8</v>
      </c>
      <c r="O25" s="95" t="str">
        <f t="shared" si="1"/>
        <v>（正常）入力済み</v>
      </c>
    </row>
    <row r="26" spans="2:19" s="96" customFormat="1" ht="21.65" customHeight="1">
      <c r="B26" s="90"/>
      <c r="C26" s="91">
        <f t="shared" si="0"/>
        <v>18</v>
      </c>
      <c r="D26" s="3" t="s">
        <v>1176</v>
      </c>
      <c r="E26" s="5">
        <v>4</v>
      </c>
      <c r="F26" s="5">
        <v>33.299999999999997</v>
      </c>
      <c r="G26" s="79" t="s">
        <v>37</v>
      </c>
      <c r="H26" s="105" t="str">
        <f>IF(G26="","",VLOOKUP(チェックボーリングの結果!G26,基準値マスタ!$A$2:$I$37,7,FALSE))</f>
        <v>0.01</v>
      </c>
      <c r="I26" s="5">
        <v>2.8999999999999998E-3</v>
      </c>
      <c r="J26" s="8">
        <v>45509</v>
      </c>
      <c r="K26" s="92"/>
      <c r="L26" s="89"/>
      <c r="M26" s="93"/>
      <c r="N26" s="94" t="s">
        <v>8</v>
      </c>
      <c r="O26" s="95" t="str">
        <f t="shared" si="1"/>
        <v>（正常）入力済み</v>
      </c>
    </row>
    <row r="27" spans="2:19" s="96" customFormat="1" ht="21.65" customHeight="1">
      <c r="B27" s="90"/>
      <c r="C27" s="91">
        <f t="shared" si="0"/>
        <v>19</v>
      </c>
      <c r="D27" s="3" t="s">
        <v>1176</v>
      </c>
      <c r="E27" s="5">
        <v>5</v>
      </c>
      <c r="F27" s="5">
        <v>32.299999999999997</v>
      </c>
      <c r="G27" s="79" t="s">
        <v>37</v>
      </c>
      <c r="H27" s="105" t="str">
        <f>IF(G27="","",VLOOKUP(チェックボーリングの結果!G27,基準値マスタ!$A$2:$I$37,7,FALSE))</f>
        <v>0.01</v>
      </c>
      <c r="I27" s="5">
        <v>2.0000000000000001E-4</v>
      </c>
      <c r="J27" s="8">
        <v>45509</v>
      </c>
      <c r="K27" s="92"/>
      <c r="L27" s="89"/>
      <c r="M27" s="93"/>
      <c r="N27" s="94" t="s">
        <v>8</v>
      </c>
      <c r="O27" s="95" t="str">
        <f t="shared" si="1"/>
        <v>（正常）入力済み</v>
      </c>
    </row>
    <row r="28" spans="2:19" s="96" customFormat="1" ht="21.65" customHeight="1">
      <c r="B28" s="90"/>
      <c r="C28" s="91">
        <f t="shared" si="0"/>
        <v>20</v>
      </c>
      <c r="D28" s="3" t="s">
        <v>1176</v>
      </c>
      <c r="E28" s="5">
        <v>6</v>
      </c>
      <c r="F28" s="5">
        <v>31.3</v>
      </c>
      <c r="G28" s="79" t="s">
        <v>37</v>
      </c>
      <c r="H28" s="105" t="str">
        <f>IF(G28="","",VLOOKUP(チェックボーリングの結果!G28,基準値マスタ!$A$2:$I$37,7,FALSE))</f>
        <v>0.01</v>
      </c>
      <c r="I28" s="5">
        <v>2.0000000000000001E-4</v>
      </c>
      <c r="J28" s="8">
        <v>45509</v>
      </c>
      <c r="K28" s="92"/>
      <c r="L28" s="89"/>
      <c r="M28" s="93"/>
      <c r="N28" s="94" t="s">
        <v>8</v>
      </c>
      <c r="O28" s="95" t="str">
        <f t="shared" si="1"/>
        <v>（正常）入力済み</v>
      </c>
    </row>
    <row r="29" spans="2:19" s="96" customFormat="1" ht="21.65" customHeight="1">
      <c r="B29" s="90"/>
      <c r="C29" s="91">
        <f t="shared" si="0"/>
        <v>21</v>
      </c>
      <c r="D29" s="3" t="s">
        <v>1176</v>
      </c>
      <c r="E29" s="5">
        <v>7</v>
      </c>
      <c r="F29" s="5">
        <v>30.3</v>
      </c>
      <c r="G29" s="79" t="s">
        <v>37</v>
      </c>
      <c r="H29" s="105" t="str">
        <f>IF(G29="","",VLOOKUP(チェックボーリングの結果!G29,基準値マスタ!$A$2:$I$37,7,FALSE))</f>
        <v>0.01</v>
      </c>
      <c r="I29" s="5">
        <v>2.0000000000000001E-4</v>
      </c>
      <c r="J29" s="8">
        <v>45509</v>
      </c>
      <c r="K29" s="92"/>
      <c r="L29" s="89"/>
      <c r="M29" s="93"/>
      <c r="N29" s="94" t="s">
        <v>8</v>
      </c>
      <c r="O29" s="95" t="str">
        <f t="shared" si="1"/>
        <v>（正常）入力済み</v>
      </c>
    </row>
    <row r="30" spans="2:19" s="96" customFormat="1" ht="21.65" customHeight="1">
      <c r="B30" s="90"/>
      <c r="C30" s="91">
        <f t="shared" si="0"/>
        <v>22</v>
      </c>
      <c r="D30" s="3" t="s">
        <v>1176</v>
      </c>
      <c r="E30" s="5">
        <v>8</v>
      </c>
      <c r="F30" s="5">
        <v>29.3</v>
      </c>
      <c r="G30" s="79" t="s">
        <v>37</v>
      </c>
      <c r="H30" s="105" t="str">
        <f>IF(G30="","",VLOOKUP(チェックボーリングの結果!G30,基準値マスタ!$A$2:$I$37,7,FALSE))</f>
        <v>0.01</v>
      </c>
      <c r="I30" s="5">
        <v>2.0000000000000001E-4</v>
      </c>
      <c r="J30" s="8">
        <v>45509</v>
      </c>
      <c r="K30" s="92"/>
      <c r="L30" s="89"/>
      <c r="M30" s="93"/>
      <c r="N30" s="94" t="s">
        <v>8</v>
      </c>
      <c r="O30" s="95" t="str">
        <f t="shared" si="1"/>
        <v>（正常）入力済み</v>
      </c>
    </row>
    <row r="31" spans="2:19" s="96" customFormat="1" ht="21.65" customHeight="1">
      <c r="B31" s="90"/>
      <c r="C31" s="91">
        <f t="shared" si="0"/>
        <v>23</v>
      </c>
      <c r="D31" s="3" t="s">
        <v>1176</v>
      </c>
      <c r="E31" s="5">
        <v>9</v>
      </c>
      <c r="F31" s="5">
        <v>28.3</v>
      </c>
      <c r="G31" s="79" t="s">
        <v>37</v>
      </c>
      <c r="H31" s="105" t="str">
        <f>IF(G31="","",VLOOKUP(チェックボーリングの結果!G31,基準値マスタ!$A$2:$I$37,7,FALSE))</f>
        <v>0.01</v>
      </c>
      <c r="I31" s="5">
        <v>2.0000000000000001E-4</v>
      </c>
      <c r="J31" s="8">
        <v>45509</v>
      </c>
      <c r="K31" s="92"/>
      <c r="L31" s="89"/>
      <c r="M31" s="93"/>
      <c r="N31" s="94" t="s">
        <v>8</v>
      </c>
      <c r="O31" s="95" t="str">
        <f t="shared" si="1"/>
        <v>（正常）入力済み</v>
      </c>
    </row>
    <row r="32" spans="2:19" s="96" customFormat="1" ht="21.65" customHeight="1">
      <c r="B32" s="90"/>
      <c r="C32" s="91">
        <f t="shared" si="0"/>
        <v>24</v>
      </c>
      <c r="D32" s="3" t="s">
        <v>1176</v>
      </c>
      <c r="E32" s="5">
        <v>10</v>
      </c>
      <c r="F32" s="5">
        <v>27.3</v>
      </c>
      <c r="G32" s="79" t="s">
        <v>37</v>
      </c>
      <c r="H32" s="105" t="str">
        <f>IF(G32="","",VLOOKUP(チェックボーリングの結果!G32,基準値マスタ!$A$2:$I$37,7,FALSE))</f>
        <v>0.01</v>
      </c>
      <c r="I32" s="5">
        <v>4.0000000000000002E-4</v>
      </c>
      <c r="J32" s="8">
        <v>45509</v>
      </c>
      <c r="K32" s="92"/>
      <c r="L32" s="89"/>
      <c r="M32" s="93"/>
      <c r="N32" s="94" t="s">
        <v>8</v>
      </c>
      <c r="O32" s="95" t="str">
        <f t="shared" si="1"/>
        <v>（正常）入力済み</v>
      </c>
    </row>
    <row r="33" spans="1:16" s="96" customFormat="1" ht="21.65" customHeight="1">
      <c r="B33" s="90"/>
      <c r="C33" s="91">
        <f t="shared" si="0"/>
        <v>25</v>
      </c>
      <c r="D33" s="3" t="s">
        <v>1176</v>
      </c>
      <c r="E33" s="5">
        <v>0</v>
      </c>
      <c r="F33" s="5">
        <v>37.299999999999997</v>
      </c>
      <c r="G33" s="79" t="s">
        <v>22</v>
      </c>
      <c r="H33" s="105" t="str">
        <f>IF(G33="","",VLOOKUP(チェックボーリングの結果!G33,基準値マスタ!$A$2:$I$37,7,FALSE))</f>
        <v>0.1</v>
      </c>
      <c r="I33" s="5">
        <v>2.0000000000000001E-4</v>
      </c>
      <c r="J33" s="8">
        <v>45509</v>
      </c>
      <c r="K33" s="92"/>
      <c r="L33" s="89"/>
      <c r="M33" s="93"/>
      <c r="N33" s="94" t="s">
        <v>8</v>
      </c>
      <c r="O33" s="95" t="str">
        <f t="shared" si="1"/>
        <v>（正常）入力済み</v>
      </c>
    </row>
    <row r="34" spans="1:16" s="96" customFormat="1" ht="21.65" customHeight="1">
      <c r="B34" s="90"/>
      <c r="C34" s="91">
        <f t="shared" si="0"/>
        <v>26</v>
      </c>
      <c r="D34" s="3" t="s">
        <v>1176</v>
      </c>
      <c r="E34" s="5">
        <v>0.5</v>
      </c>
      <c r="F34" s="5">
        <v>36.799999999999997</v>
      </c>
      <c r="G34" s="79" t="s">
        <v>22</v>
      </c>
      <c r="H34" s="105" t="str">
        <f>IF(G34="","",VLOOKUP(チェックボーリングの結果!G34,基準値マスタ!$A$2:$I$37,7,FALSE))</f>
        <v>0.1</v>
      </c>
      <c r="I34" s="5">
        <v>2.0000000000000001E-4</v>
      </c>
      <c r="J34" s="8">
        <v>45509</v>
      </c>
      <c r="K34" s="92"/>
      <c r="L34" s="89"/>
      <c r="M34" s="93"/>
      <c r="N34" s="94" t="s">
        <v>8</v>
      </c>
      <c r="O34" s="95" t="str">
        <f t="shared" si="1"/>
        <v>（正常）入力済み</v>
      </c>
    </row>
    <row r="35" spans="1:16" s="96" customFormat="1" ht="21.65" customHeight="1">
      <c r="B35" s="90"/>
      <c r="C35" s="91">
        <f t="shared" si="0"/>
        <v>27</v>
      </c>
      <c r="D35" s="3" t="s">
        <v>1176</v>
      </c>
      <c r="E35" s="5">
        <v>1</v>
      </c>
      <c r="F35" s="5">
        <v>36.299999999999997</v>
      </c>
      <c r="G35" s="79" t="s">
        <v>22</v>
      </c>
      <c r="H35" s="105" t="str">
        <f>IF(G35="","",VLOOKUP(チェックボーリングの結果!G35,基準値マスタ!$A$2:$I$37,7,FALSE))</f>
        <v>0.1</v>
      </c>
      <c r="I35" s="5">
        <v>2.0000000000000001E-4</v>
      </c>
      <c r="J35" s="8">
        <v>45509</v>
      </c>
      <c r="K35" s="92"/>
      <c r="L35" s="89"/>
      <c r="M35" s="93"/>
      <c r="N35" s="94" t="s">
        <v>8</v>
      </c>
      <c r="O35" s="95" t="str">
        <f t="shared" si="1"/>
        <v>（正常）入力済み</v>
      </c>
    </row>
    <row r="36" spans="1:16" s="96" customFormat="1" ht="21.65" customHeight="1">
      <c r="B36" s="90"/>
      <c r="C36" s="91">
        <f t="shared" si="0"/>
        <v>28</v>
      </c>
      <c r="D36" s="3" t="s">
        <v>1176</v>
      </c>
      <c r="E36" s="5">
        <v>2</v>
      </c>
      <c r="F36" s="5">
        <v>35.299999999999997</v>
      </c>
      <c r="G36" s="79" t="s">
        <v>22</v>
      </c>
      <c r="H36" s="105" t="str">
        <f>IF(G36="","",VLOOKUP(チェックボーリングの結果!G36,基準値マスタ!$A$2:$I$37,7,FALSE))</f>
        <v>0.1</v>
      </c>
      <c r="I36" s="5">
        <v>2.0000000000000001E-4</v>
      </c>
      <c r="J36" s="8">
        <v>45509</v>
      </c>
      <c r="K36" s="92"/>
      <c r="L36" s="89"/>
      <c r="M36" s="93"/>
      <c r="N36" s="94" t="s">
        <v>8</v>
      </c>
      <c r="O36" s="95" t="str">
        <f t="shared" si="1"/>
        <v>（正常）入力済み</v>
      </c>
    </row>
    <row r="37" spans="1:16" s="96" customFormat="1" ht="21.65" customHeight="1">
      <c r="B37" s="90"/>
      <c r="C37" s="91">
        <f t="shared" si="0"/>
        <v>29</v>
      </c>
      <c r="D37" s="3" t="s">
        <v>1176</v>
      </c>
      <c r="E37" s="5">
        <v>3</v>
      </c>
      <c r="F37" s="5">
        <v>34.299999999999997</v>
      </c>
      <c r="G37" s="79" t="s">
        <v>22</v>
      </c>
      <c r="H37" s="105" t="str">
        <f>IF(G37="","",VLOOKUP(チェックボーリングの結果!G37,基準値マスタ!$A$2:$I$37,7,FALSE))</f>
        <v>0.1</v>
      </c>
      <c r="I37" s="5">
        <v>2.0000000000000001E-4</v>
      </c>
      <c r="J37" s="8">
        <v>45509</v>
      </c>
      <c r="K37" s="92"/>
      <c r="L37" s="89"/>
      <c r="M37" s="93"/>
      <c r="N37" s="94" t="s">
        <v>8</v>
      </c>
      <c r="O37" s="95" t="str">
        <f t="shared" si="1"/>
        <v>（正常）入力済み</v>
      </c>
    </row>
    <row r="38" spans="1:16" s="96" customFormat="1" ht="21.65" customHeight="1">
      <c r="B38" s="90"/>
      <c r="C38" s="91">
        <f t="shared" si="0"/>
        <v>30</v>
      </c>
      <c r="D38" s="3" t="s">
        <v>1176</v>
      </c>
      <c r="E38" s="5">
        <v>4</v>
      </c>
      <c r="F38" s="5">
        <v>33.299999999999997</v>
      </c>
      <c r="G38" s="79" t="s">
        <v>22</v>
      </c>
      <c r="H38" s="105" t="str">
        <f>IF(G38="","",VLOOKUP(チェックボーリングの結果!G38,基準値マスタ!$A$2:$I$37,7,FALSE))</f>
        <v>0.1</v>
      </c>
      <c r="I38" s="5">
        <v>2.0000000000000001E-4</v>
      </c>
      <c r="J38" s="8">
        <v>45509</v>
      </c>
      <c r="K38" s="92"/>
      <c r="L38" s="89"/>
      <c r="M38" s="93"/>
      <c r="N38" s="94" t="s">
        <v>8</v>
      </c>
      <c r="O38" s="95" t="str">
        <f t="shared" si="1"/>
        <v>（正常）入力済み</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lMkMCajBGYGkau2i8VYwrhMVXHPC+cUBvNztfHL7jjIczWaRWcloHwrUwwcDaTGJ5AMSyeeE1tcT4iI6Em/LWA==" saltValue="pXSsT92NmMP9Rl4IN5AER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type="decimal" operator="greaterThanOrEqual" allowBlank="1" showInputMessage="1" showErrorMessage="1" sqref="I9:I38" xr:uid="{916A128D-4935-4A27-BD56-EBDC235C04EE}">
      <formula1>0</formula1>
    </dataValidation>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1157</v>
      </c>
      <c r="F2" t="s">
        <v>1158</v>
      </c>
      <c r="G2" t="s">
        <v>1159</v>
      </c>
      <c r="H2" t="s">
        <v>1160</v>
      </c>
      <c r="I2" t="s">
        <v>1161</v>
      </c>
      <c r="J2" t="s">
        <v>1162</v>
      </c>
      <c r="K2" t="s">
        <v>1163</v>
      </c>
      <c r="L2" t="s">
        <v>1163</v>
      </c>
      <c r="M2" t="s">
        <v>1163</v>
      </c>
      <c r="N2" t="s">
        <v>1164</v>
      </c>
      <c r="O2" t="s">
        <v>1164</v>
      </c>
      <c r="P2" t="s">
        <v>1164</v>
      </c>
      <c r="Q2" t="s">
        <v>1165</v>
      </c>
      <c r="R2" t="s">
        <v>1165</v>
      </c>
      <c r="S2" t="s">
        <v>1166</v>
      </c>
      <c r="T2" t="s">
        <v>1167</v>
      </c>
      <c r="U2" t="s">
        <v>1168</v>
      </c>
      <c r="V2" t="s">
        <v>1169</v>
      </c>
      <c r="W2" t="s">
        <v>1170</v>
      </c>
      <c r="X2" t="s">
        <v>1171</v>
      </c>
      <c r="Y2" t="s">
        <v>1003</v>
      </c>
      <c r="Z2" t="s">
        <v>1172</v>
      </c>
      <c r="AA2" t="s">
        <v>1166</v>
      </c>
    </row>
    <row r="3" spans="1:500">
      <c r="A3" t="s">
        <v>650</v>
      </c>
      <c r="B3" t="s">
        <v>650</v>
      </c>
      <c r="C3" t="s">
        <v>650</v>
      </c>
      <c r="D3" t="s">
        <v>650</v>
      </c>
      <c r="E3" t="s">
        <v>1157</v>
      </c>
      <c r="F3" t="s">
        <v>1158</v>
      </c>
      <c r="G3" t="s">
        <v>1159</v>
      </c>
      <c r="H3" t="s">
        <v>1160</v>
      </c>
      <c r="I3" t="s">
        <v>1161</v>
      </c>
      <c r="J3" t="s">
        <v>1162</v>
      </c>
      <c r="K3" t="s">
        <v>1163</v>
      </c>
      <c r="L3" t="s">
        <v>1163</v>
      </c>
      <c r="M3" t="s">
        <v>1163</v>
      </c>
      <c r="N3" t="s">
        <v>1164</v>
      </c>
      <c r="O3" t="s">
        <v>1164</v>
      </c>
      <c r="P3" t="s">
        <v>1164</v>
      </c>
      <c r="Q3" t="s">
        <v>1165</v>
      </c>
      <c r="R3" t="s">
        <v>1165</v>
      </c>
      <c r="S3" t="s">
        <v>1166</v>
      </c>
      <c r="T3" t="s">
        <v>651</v>
      </c>
      <c r="U3" t="s">
        <v>1173</v>
      </c>
      <c r="V3" t="s">
        <v>651</v>
      </c>
      <c r="W3" t="s">
        <v>1173</v>
      </c>
      <c r="X3" t="s">
        <v>1171</v>
      </c>
      <c r="Y3" t="s">
        <v>1003</v>
      </c>
      <c r="Z3" t="s">
        <v>1172</v>
      </c>
      <c r="AA3" t="s">
        <v>1166</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1174</v>
      </c>
      <c r="O4" s="19" t="s">
        <v>662</v>
      </c>
      <c r="P4" s="19" t="s">
        <v>663</v>
      </c>
      <c r="Q4" s="19" t="s">
        <v>664</v>
      </c>
      <c r="R4" s="19" t="s">
        <v>665</v>
      </c>
      <c r="S4" s="19" t="s">
        <v>666</v>
      </c>
      <c r="T4" s="19" t="s">
        <v>667</v>
      </c>
      <c r="U4" s="19" t="s">
        <v>665</v>
      </c>
      <c r="V4" s="19" t="s">
        <v>667</v>
      </c>
      <c r="W4" s="19" t="s">
        <v>665</v>
      </c>
      <c r="X4" s="19" t="s">
        <v>665</v>
      </c>
      <c r="Y4" s="19" t="s">
        <v>1175</v>
      </c>
      <c r="Z4" s="19" t="s">
        <v>1175</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681</v>
      </c>
      <c r="C8" t="s">
        <v>509</v>
      </c>
      <c r="D8" t="s">
        <v>682</v>
      </c>
      <c r="E8" t="s">
        <v>22</v>
      </c>
      <c r="F8" t="s">
        <v>683</v>
      </c>
      <c r="G8" t="s">
        <v>683</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684</v>
      </c>
      <c r="C9" t="s">
        <v>685</v>
      </c>
      <c r="D9" t="s">
        <v>686</v>
      </c>
      <c r="E9" t="s">
        <v>25</v>
      </c>
      <c r="F9" t="s">
        <v>687</v>
      </c>
      <c r="G9" t="s">
        <v>687</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688</v>
      </c>
      <c r="C10" t="s">
        <v>689</v>
      </c>
      <c r="D10" t="s">
        <v>690</v>
      </c>
      <c r="E10" t="s">
        <v>27</v>
      </c>
      <c r="F10" t="s">
        <v>691</v>
      </c>
      <c r="G10" t="s">
        <v>691</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692</v>
      </c>
      <c r="C11" t="s">
        <v>693</v>
      </c>
      <c r="D11" t="s">
        <v>694</v>
      </c>
      <c r="E11" t="s">
        <v>29</v>
      </c>
      <c r="F11" t="s">
        <v>695</v>
      </c>
      <c r="G11" t="s">
        <v>695</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696</v>
      </c>
      <c r="C12" t="s">
        <v>697</v>
      </c>
      <c r="D12" t="s">
        <v>698</v>
      </c>
      <c r="E12" t="s">
        <v>31</v>
      </c>
      <c r="F12" t="s">
        <v>699</v>
      </c>
      <c r="G12" t="s">
        <v>699</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700</v>
      </c>
      <c r="D13" t="s">
        <v>701</v>
      </c>
      <c r="E13" t="s">
        <v>33</v>
      </c>
      <c r="F13" t="s">
        <v>702</v>
      </c>
      <c r="G13" t="s">
        <v>702</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703</v>
      </c>
      <c r="C14" t="s">
        <v>704</v>
      </c>
      <c r="D14" t="s">
        <v>705</v>
      </c>
      <c r="E14" t="s">
        <v>35</v>
      </c>
      <c r="F14" t="s">
        <v>706</v>
      </c>
      <c r="G14" t="s">
        <v>706</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707</v>
      </c>
      <c r="C15" t="s">
        <v>708</v>
      </c>
      <c r="D15" t="s">
        <v>709</v>
      </c>
      <c r="E15" t="s">
        <v>37</v>
      </c>
      <c r="F15" t="s">
        <v>59</v>
      </c>
      <c r="G15" t="s">
        <v>59</v>
      </c>
      <c r="H15" t="s">
        <v>37</v>
      </c>
      <c r="I15" t="s">
        <v>37</v>
      </c>
      <c r="J15" t="s">
        <v>35</v>
      </c>
      <c r="K15" t="s">
        <v>35</v>
      </c>
      <c r="L15" t="s">
        <v>710</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711</v>
      </c>
      <c r="C16" t="s">
        <v>712</v>
      </c>
      <c r="D16" t="s">
        <v>713</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714</v>
      </c>
      <c r="C17" t="s">
        <v>715</v>
      </c>
      <c r="D17" t="s">
        <v>716</v>
      </c>
      <c r="F17" t="s">
        <v>717</v>
      </c>
      <c r="G17" t="s">
        <v>717</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718</v>
      </c>
      <c r="C18" t="s">
        <v>719</v>
      </c>
      <c r="D18" t="s">
        <v>720</v>
      </c>
      <c r="F18" t="s">
        <v>721</v>
      </c>
      <c r="G18" t="s">
        <v>721</v>
      </c>
      <c r="I18" t="s">
        <v>676</v>
      </c>
      <c r="J18" t="s">
        <v>672</v>
      </c>
      <c r="L18" t="s">
        <v>63</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722</v>
      </c>
      <c r="C19" t="s">
        <v>723</v>
      </c>
      <c r="D19" t="s">
        <v>724</v>
      </c>
      <c r="F19" t="s">
        <v>725</v>
      </c>
      <c r="G19" t="s">
        <v>725</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726</v>
      </c>
      <c r="D20" t="s">
        <v>727</v>
      </c>
      <c r="I20" t="s">
        <v>683</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728</v>
      </c>
      <c r="C21" t="s">
        <v>544</v>
      </c>
      <c r="D21" t="s">
        <v>729</v>
      </c>
      <c r="I21" t="s">
        <v>687</v>
      </c>
      <c r="J21" t="s">
        <v>45</v>
      </c>
      <c r="M21" t="s">
        <v>45</v>
      </c>
      <c r="N21" t="s">
        <v>687</v>
      </c>
      <c r="P21" t="s">
        <v>687</v>
      </c>
      <c r="Q21" t="s">
        <v>45</v>
      </c>
      <c r="R21" t="s">
        <v>45</v>
      </c>
      <c r="S21" t="s">
        <v>47</v>
      </c>
      <c r="T21" t="s">
        <v>49</v>
      </c>
      <c r="U21" t="s">
        <v>49</v>
      </c>
      <c r="V21" t="s">
        <v>49</v>
      </c>
      <c r="W21" t="s">
        <v>49</v>
      </c>
      <c r="X21" t="s">
        <v>49</v>
      </c>
      <c r="Y21" t="s">
        <v>49</v>
      </c>
      <c r="Z21" t="s">
        <v>49</v>
      </c>
      <c r="AA21" t="s">
        <v>49</v>
      </c>
    </row>
    <row r="22" spans="1:27">
      <c r="A22" t="s">
        <v>52</v>
      </c>
      <c r="B22" t="s">
        <v>613</v>
      </c>
      <c r="C22" t="s">
        <v>730</v>
      </c>
      <c r="D22" t="s">
        <v>731</v>
      </c>
      <c r="I22" t="s">
        <v>691</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732</v>
      </c>
      <c r="D23" t="s">
        <v>733</v>
      </c>
      <c r="I23" t="s">
        <v>695</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734</v>
      </c>
      <c r="D24" t="s">
        <v>735</v>
      </c>
      <c r="I24" t="s">
        <v>699</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736</v>
      </c>
      <c r="D25" t="s">
        <v>737</v>
      </c>
      <c r="I25" t="s">
        <v>702</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738</v>
      </c>
      <c r="I26" t="s">
        <v>706</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739</v>
      </c>
      <c r="D27" t="s">
        <v>740</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741</v>
      </c>
      <c r="I28" t="s">
        <v>61</v>
      </c>
      <c r="J28" t="s">
        <v>710</v>
      </c>
      <c r="M28" t="s">
        <v>710</v>
      </c>
      <c r="N28" t="s">
        <v>61</v>
      </c>
      <c r="P28" t="s">
        <v>61</v>
      </c>
      <c r="Q28" t="s">
        <v>59</v>
      </c>
      <c r="R28" t="s">
        <v>59</v>
      </c>
      <c r="S28" t="s">
        <v>61</v>
      </c>
      <c r="T28" t="s">
        <v>63</v>
      </c>
      <c r="U28" t="s">
        <v>63</v>
      </c>
      <c r="V28" t="s">
        <v>63</v>
      </c>
      <c r="W28" t="s">
        <v>63</v>
      </c>
      <c r="X28" t="s">
        <v>63</v>
      </c>
      <c r="Y28" t="s">
        <v>63</v>
      </c>
      <c r="Z28" t="s">
        <v>63</v>
      </c>
      <c r="AA28" t="s">
        <v>63</v>
      </c>
    </row>
    <row r="29" spans="1:27">
      <c r="A29" t="s">
        <v>66</v>
      </c>
      <c r="D29" t="s">
        <v>742</v>
      </c>
      <c r="I29" t="s">
        <v>717</v>
      </c>
      <c r="J29" t="s">
        <v>59</v>
      </c>
      <c r="M29" t="s">
        <v>59</v>
      </c>
      <c r="N29" t="s">
        <v>63</v>
      </c>
      <c r="P29" t="s">
        <v>63</v>
      </c>
      <c r="Q29" t="s">
        <v>61</v>
      </c>
      <c r="R29" t="s">
        <v>61</v>
      </c>
      <c r="S29" t="s">
        <v>63</v>
      </c>
      <c r="T29" t="s">
        <v>65</v>
      </c>
      <c r="U29" t="s">
        <v>65</v>
      </c>
      <c r="V29" t="s">
        <v>65</v>
      </c>
      <c r="W29" t="s">
        <v>65</v>
      </c>
      <c r="X29" t="s">
        <v>65</v>
      </c>
      <c r="Y29" t="s">
        <v>65</v>
      </c>
      <c r="Z29" t="s">
        <v>65</v>
      </c>
      <c r="AA29" t="s">
        <v>65</v>
      </c>
    </row>
    <row r="30" spans="1:27">
      <c r="A30" t="s">
        <v>68</v>
      </c>
      <c r="D30" t="s">
        <v>743</v>
      </c>
      <c r="I30" t="s">
        <v>721</v>
      </c>
      <c r="J30" t="s">
        <v>61</v>
      </c>
      <c r="M30" t="s">
        <v>61</v>
      </c>
      <c r="N30" t="s">
        <v>65</v>
      </c>
      <c r="P30" t="s">
        <v>65</v>
      </c>
      <c r="Q30" t="s">
        <v>63</v>
      </c>
      <c r="R30" t="s">
        <v>63</v>
      </c>
      <c r="S30" t="s">
        <v>65</v>
      </c>
      <c r="T30" t="s">
        <v>67</v>
      </c>
      <c r="U30" t="s">
        <v>67</v>
      </c>
      <c r="V30" t="s">
        <v>67</v>
      </c>
      <c r="W30" t="s">
        <v>67</v>
      </c>
      <c r="X30" t="s">
        <v>67</v>
      </c>
      <c r="Y30" t="s">
        <v>67</v>
      </c>
      <c r="Z30" t="s">
        <v>67</v>
      </c>
      <c r="AA30" t="s">
        <v>67</v>
      </c>
    </row>
    <row r="31" spans="1:27">
      <c r="A31" t="s">
        <v>69</v>
      </c>
      <c r="D31" t="s">
        <v>744</v>
      </c>
      <c r="I31" t="s">
        <v>725</v>
      </c>
      <c r="J31" t="s">
        <v>63</v>
      </c>
      <c r="M31" t="s">
        <v>63</v>
      </c>
      <c r="N31" t="s">
        <v>67</v>
      </c>
      <c r="P31" t="s">
        <v>67</v>
      </c>
      <c r="Q31" t="s">
        <v>65</v>
      </c>
      <c r="R31" t="s">
        <v>65</v>
      </c>
      <c r="S31" t="s">
        <v>67</v>
      </c>
    </row>
    <row r="32" spans="1:27">
      <c r="A32" t="s">
        <v>70</v>
      </c>
      <c r="D32" t="s">
        <v>745</v>
      </c>
      <c r="J32" t="s">
        <v>65</v>
      </c>
      <c r="M32" t="s">
        <v>65</v>
      </c>
      <c r="Q32" t="s">
        <v>67</v>
      </c>
      <c r="R32" t="s">
        <v>67</v>
      </c>
    </row>
    <row r="33" spans="1:13">
      <c r="A33" t="s">
        <v>71</v>
      </c>
      <c r="D33" t="s">
        <v>746</v>
      </c>
      <c r="J33" t="s">
        <v>67</v>
      </c>
      <c r="M33" t="s">
        <v>67</v>
      </c>
    </row>
    <row r="34" spans="1:13">
      <c r="A34" t="s">
        <v>72</v>
      </c>
      <c r="D34" t="s">
        <v>747</v>
      </c>
    </row>
    <row r="35" spans="1:13">
      <c r="A35" t="s">
        <v>73</v>
      </c>
      <c r="D35" t="s">
        <v>748</v>
      </c>
    </row>
    <row r="36" spans="1:13">
      <c r="A36" t="s">
        <v>74</v>
      </c>
      <c r="D36" t="s">
        <v>749</v>
      </c>
    </row>
    <row r="37" spans="1:13">
      <c r="A37" t="s">
        <v>75</v>
      </c>
      <c r="D37" t="s">
        <v>750</v>
      </c>
    </row>
    <row r="38" spans="1:13">
      <c r="A38" t="s">
        <v>76</v>
      </c>
      <c r="D38" t="s">
        <v>751</v>
      </c>
    </row>
    <row r="39" spans="1:13">
      <c r="A39" t="s">
        <v>77</v>
      </c>
      <c r="D39" t="s">
        <v>752</v>
      </c>
    </row>
    <row r="40" spans="1:13">
      <c r="A40" t="s">
        <v>78</v>
      </c>
      <c r="D40" t="s">
        <v>753</v>
      </c>
    </row>
    <row r="41" spans="1:13">
      <c r="A41" t="s">
        <v>79</v>
      </c>
      <c r="D41" t="s">
        <v>754</v>
      </c>
    </row>
    <row r="42" spans="1:13">
      <c r="A42" t="s">
        <v>80</v>
      </c>
      <c r="D42" t="s">
        <v>755</v>
      </c>
    </row>
    <row r="43" spans="1:13">
      <c r="A43" t="s">
        <v>81</v>
      </c>
      <c r="D43" t="s">
        <v>756</v>
      </c>
    </row>
    <row r="44" spans="1:13">
      <c r="A44" t="s">
        <v>82</v>
      </c>
      <c r="D44" t="s">
        <v>757</v>
      </c>
    </row>
    <row r="45" spans="1:13">
      <c r="A45" t="s">
        <v>83</v>
      </c>
      <c r="D45" t="s">
        <v>758</v>
      </c>
    </row>
    <row r="46" spans="1:13">
      <c r="A46" t="s">
        <v>84</v>
      </c>
      <c r="D46" t="s">
        <v>759</v>
      </c>
    </row>
    <row r="47" spans="1:13">
      <c r="A47" t="s">
        <v>85</v>
      </c>
      <c r="D47" t="s">
        <v>760</v>
      </c>
    </row>
    <row r="48" spans="1:13">
      <c r="A48" t="s">
        <v>86</v>
      </c>
      <c r="D48" t="s">
        <v>761</v>
      </c>
    </row>
    <row r="49" spans="1:4">
      <c r="A49" t="s">
        <v>87</v>
      </c>
      <c r="D49" t="s">
        <v>762</v>
      </c>
    </row>
    <row r="50" spans="1:4">
      <c r="A50" t="s">
        <v>88</v>
      </c>
      <c r="D50" t="s">
        <v>763</v>
      </c>
    </row>
    <row r="51" spans="1:4">
      <c r="A51" t="s">
        <v>89</v>
      </c>
      <c r="D51" t="s">
        <v>764</v>
      </c>
    </row>
    <row r="52" spans="1:4">
      <c r="A52" t="s">
        <v>90</v>
      </c>
      <c r="D52" t="s">
        <v>765</v>
      </c>
    </row>
    <row r="53" spans="1:4">
      <c r="A53" t="s">
        <v>91</v>
      </c>
      <c r="D53" t="s">
        <v>766</v>
      </c>
    </row>
    <row r="54" spans="1:4">
      <c r="A54" t="s">
        <v>92</v>
      </c>
      <c r="D54" t="s">
        <v>767</v>
      </c>
    </row>
    <row r="55" spans="1:4">
      <c r="A55" t="s">
        <v>93</v>
      </c>
      <c r="D55" t="s">
        <v>768</v>
      </c>
    </row>
    <row r="56" spans="1:4">
      <c r="A56" t="s">
        <v>94</v>
      </c>
      <c r="D56" t="s">
        <v>769</v>
      </c>
    </row>
    <row r="57" spans="1:4">
      <c r="A57" t="s">
        <v>95</v>
      </c>
      <c r="D57" t="s">
        <v>770</v>
      </c>
    </row>
    <row r="58" spans="1:4">
      <c r="A58" t="s">
        <v>96</v>
      </c>
      <c r="D58" t="s">
        <v>771</v>
      </c>
    </row>
    <row r="59" spans="1:4">
      <c r="A59" t="s">
        <v>97</v>
      </c>
      <c r="D59" t="s">
        <v>772</v>
      </c>
    </row>
    <row r="60" spans="1:4">
      <c r="A60" t="s">
        <v>98</v>
      </c>
      <c r="D60" t="s">
        <v>773</v>
      </c>
    </row>
    <row r="61" spans="1:4">
      <c r="A61" t="s">
        <v>99</v>
      </c>
      <c r="D61" t="s">
        <v>774</v>
      </c>
    </row>
    <row r="62" spans="1:4">
      <c r="A62" t="s">
        <v>100</v>
      </c>
      <c r="D62" t="s">
        <v>775</v>
      </c>
    </row>
    <row r="63" spans="1:4">
      <c r="A63" t="s">
        <v>101</v>
      </c>
      <c r="D63" t="s">
        <v>776</v>
      </c>
    </row>
    <row r="64" spans="1:4">
      <c r="A64" t="s">
        <v>102</v>
      </c>
      <c r="D64" t="s">
        <v>777</v>
      </c>
    </row>
    <row r="65" spans="1:4">
      <c r="A65" t="s">
        <v>103</v>
      </c>
      <c r="D65" t="s">
        <v>778</v>
      </c>
    </row>
    <row r="66" spans="1:4">
      <c r="A66" t="s">
        <v>104</v>
      </c>
      <c r="D66" t="s">
        <v>779</v>
      </c>
    </row>
    <row r="67" spans="1:4">
      <c r="D67" t="s">
        <v>780</v>
      </c>
    </row>
    <row r="68" spans="1:4">
      <c r="D68" t="s">
        <v>781</v>
      </c>
    </row>
    <row r="69" spans="1:4">
      <c r="D69" t="s">
        <v>782</v>
      </c>
    </row>
    <row r="70" spans="1:4">
      <c r="D70" t="s">
        <v>783</v>
      </c>
    </row>
    <row r="71" spans="1:4">
      <c r="D71" t="s">
        <v>784</v>
      </c>
    </row>
    <row r="72" spans="1:4">
      <c r="D72" t="s">
        <v>785</v>
      </c>
    </row>
    <row r="73" spans="1:4">
      <c r="D73" t="s">
        <v>786</v>
      </c>
    </row>
    <row r="74" spans="1:4">
      <c r="D74" t="s">
        <v>787</v>
      </c>
    </row>
    <row r="75" spans="1:4">
      <c r="D75" t="s">
        <v>788</v>
      </c>
    </row>
    <row r="76" spans="1:4">
      <c r="D76" t="s">
        <v>789</v>
      </c>
    </row>
    <row r="77" spans="1:4">
      <c r="D77" t="s">
        <v>790</v>
      </c>
    </row>
    <row r="78" spans="1:4">
      <c r="D78" t="s">
        <v>791</v>
      </c>
    </row>
    <row r="79" spans="1:4">
      <c r="D79" t="s">
        <v>792</v>
      </c>
    </row>
    <row r="80" spans="1:4">
      <c r="D80" t="s">
        <v>793</v>
      </c>
    </row>
    <row r="81" spans="4:4">
      <c r="D81" t="s">
        <v>794</v>
      </c>
    </row>
    <row r="82" spans="4:4">
      <c r="D82" t="s">
        <v>795</v>
      </c>
    </row>
    <row r="83" spans="4:4">
      <c r="D83" t="s">
        <v>796</v>
      </c>
    </row>
    <row r="84" spans="4:4">
      <c r="D84" t="s">
        <v>797</v>
      </c>
    </row>
    <row r="85" spans="4:4">
      <c r="D85" t="s">
        <v>798</v>
      </c>
    </row>
    <row r="86" spans="4:4">
      <c r="D86" t="s">
        <v>799</v>
      </c>
    </row>
    <row r="87" spans="4:4">
      <c r="D87" t="s">
        <v>800</v>
      </c>
    </row>
    <row r="88" spans="4:4">
      <c r="D88" t="s">
        <v>801</v>
      </c>
    </row>
    <row r="89" spans="4:4">
      <c r="D89" t="s">
        <v>802</v>
      </c>
    </row>
    <row r="90" spans="4:4">
      <c r="D90" t="s">
        <v>803</v>
      </c>
    </row>
    <row r="91" spans="4:4">
      <c r="D91" t="s">
        <v>804</v>
      </c>
    </row>
    <row r="92" spans="4:4">
      <c r="D92" t="s">
        <v>805</v>
      </c>
    </row>
    <row r="93" spans="4:4">
      <c r="D93" t="s">
        <v>806</v>
      </c>
    </row>
    <row r="94" spans="4:4">
      <c r="D94" t="s">
        <v>807</v>
      </c>
    </row>
    <row r="95" spans="4:4">
      <c r="D95" t="s">
        <v>808</v>
      </c>
    </row>
    <row r="96" spans="4:4">
      <c r="D96" t="s">
        <v>809</v>
      </c>
    </row>
    <row r="97" spans="4:4">
      <c r="D97" t="s">
        <v>810</v>
      </c>
    </row>
    <row r="98" spans="4:4">
      <c r="D98" t="s">
        <v>811</v>
      </c>
    </row>
    <row r="99" spans="4:4">
      <c r="D99" t="s">
        <v>812</v>
      </c>
    </row>
    <row r="100" spans="4:4">
      <c r="D100" t="s">
        <v>813</v>
      </c>
    </row>
    <row r="101" spans="4:4">
      <c r="D101" t="s">
        <v>814</v>
      </c>
    </row>
    <row r="102" spans="4:4">
      <c r="D102" t="s">
        <v>815</v>
      </c>
    </row>
    <row r="103" spans="4:4">
      <c r="D103" t="s">
        <v>816</v>
      </c>
    </row>
    <row r="104" spans="4:4">
      <c r="D104" t="s">
        <v>817</v>
      </c>
    </row>
    <row r="105" spans="4:4">
      <c r="D105" t="s">
        <v>818</v>
      </c>
    </row>
    <row r="106" spans="4:4">
      <c r="D106" t="s">
        <v>819</v>
      </c>
    </row>
    <row r="107" spans="4:4">
      <c r="D107" t="s">
        <v>820</v>
      </c>
    </row>
    <row r="108" spans="4:4">
      <c r="D108" t="s">
        <v>821</v>
      </c>
    </row>
    <row r="109" spans="4:4">
      <c r="D109" t="s">
        <v>822</v>
      </c>
    </row>
    <row r="110" spans="4:4">
      <c r="D110" t="s">
        <v>823</v>
      </c>
    </row>
    <row r="111" spans="4:4">
      <c r="D111" t="s">
        <v>824</v>
      </c>
    </row>
    <row r="112" spans="4:4">
      <c r="D112" t="s">
        <v>825</v>
      </c>
    </row>
    <row r="113" spans="4:4">
      <c r="D113" t="s">
        <v>826</v>
      </c>
    </row>
    <row r="114" spans="4:4">
      <c r="D114" t="s">
        <v>827</v>
      </c>
    </row>
    <row r="115" spans="4:4">
      <c r="D115" t="s">
        <v>828</v>
      </c>
    </row>
    <row r="116" spans="4:4">
      <c r="D116" t="s">
        <v>829</v>
      </c>
    </row>
    <row r="117" spans="4:4">
      <c r="D117" t="s">
        <v>830</v>
      </c>
    </row>
    <row r="118" spans="4:4">
      <c r="D118" t="s">
        <v>831</v>
      </c>
    </row>
    <row r="119" spans="4:4">
      <c r="D119" t="s">
        <v>832</v>
      </c>
    </row>
    <row r="120" spans="4:4">
      <c r="D120" t="s">
        <v>833</v>
      </c>
    </row>
    <row r="121" spans="4:4">
      <c r="D121" t="s">
        <v>834</v>
      </c>
    </row>
    <row r="122" spans="4:4">
      <c r="D122" t="s">
        <v>835</v>
      </c>
    </row>
    <row r="123" spans="4:4">
      <c r="D123" t="s">
        <v>836</v>
      </c>
    </row>
    <row r="124" spans="4:4">
      <c r="D124" t="s">
        <v>837</v>
      </c>
    </row>
    <row r="125" spans="4:4">
      <c r="D125" t="s">
        <v>838</v>
      </c>
    </row>
    <row r="126" spans="4:4">
      <c r="D126" t="s">
        <v>839</v>
      </c>
    </row>
    <row r="127" spans="4:4">
      <c r="D127" t="s">
        <v>840</v>
      </c>
    </row>
    <row r="128" spans="4:4">
      <c r="D128" t="s">
        <v>841</v>
      </c>
    </row>
    <row r="129" spans="4:4">
      <c r="D129" t="s">
        <v>842</v>
      </c>
    </row>
    <row r="130" spans="4:4">
      <c r="D130" t="s">
        <v>843</v>
      </c>
    </row>
    <row r="131" spans="4:4">
      <c r="D131" t="s">
        <v>844</v>
      </c>
    </row>
    <row r="132" spans="4:4">
      <c r="D132" t="s">
        <v>845</v>
      </c>
    </row>
    <row r="133" spans="4:4">
      <c r="D133" t="s">
        <v>846</v>
      </c>
    </row>
    <row r="134" spans="4:4">
      <c r="D134" t="s">
        <v>847</v>
      </c>
    </row>
    <row r="135" spans="4:4">
      <c r="D135" t="s">
        <v>848</v>
      </c>
    </row>
    <row r="136" spans="4:4">
      <c r="D136" t="s">
        <v>849</v>
      </c>
    </row>
    <row r="137" spans="4:4">
      <c r="D137" t="s">
        <v>850</v>
      </c>
    </row>
    <row r="138" spans="4:4">
      <c r="D138" t="s">
        <v>851</v>
      </c>
    </row>
    <row r="139" spans="4:4">
      <c r="D139" t="s">
        <v>852</v>
      </c>
    </row>
    <row r="140" spans="4:4">
      <c r="D140" t="s">
        <v>853</v>
      </c>
    </row>
    <row r="141" spans="4:4">
      <c r="D141" t="s">
        <v>854</v>
      </c>
    </row>
    <row r="142" spans="4:4">
      <c r="D142" t="s">
        <v>855</v>
      </c>
    </row>
    <row r="143" spans="4:4">
      <c r="D143" t="s">
        <v>856</v>
      </c>
    </row>
    <row r="144" spans="4:4">
      <c r="D144" t="s">
        <v>857</v>
      </c>
    </row>
    <row r="145" spans="4:4">
      <c r="D145" t="s">
        <v>858</v>
      </c>
    </row>
    <row r="146" spans="4:4">
      <c r="D146" t="s">
        <v>859</v>
      </c>
    </row>
    <row r="147" spans="4:4">
      <c r="D147" t="s">
        <v>860</v>
      </c>
    </row>
    <row r="148" spans="4:4">
      <c r="D148" t="s">
        <v>861</v>
      </c>
    </row>
    <row r="149" spans="4:4">
      <c r="D149" t="s">
        <v>862</v>
      </c>
    </row>
    <row r="150" spans="4:4">
      <c r="D150" t="s">
        <v>863</v>
      </c>
    </row>
    <row r="151" spans="4:4">
      <c r="D151" t="s">
        <v>864</v>
      </c>
    </row>
    <row r="152" spans="4:4">
      <c r="D152" t="s">
        <v>865</v>
      </c>
    </row>
    <row r="153" spans="4:4">
      <c r="D153" t="s">
        <v>866</v>
      </c>
    </row>
    <row r="154" spans="4:4">
      <c r="D154" t="s">
        <v>867</v>
      </c>
    </row>
    <row r="155" spans="4:4">
      <c r="D155" t="s">
        <v>868</v>
      </c>
    </row>
    <row r="156" spans="4:4">
      <c r="D156" t="s">
        <v>869</v>
      </c>
    </row>
    <row r="157" spans="4:4">
      <c r="D157" t="s">
        <v>870</v>
      </c>
    </row>
    <row r="158" spans="4:4">
      <c r="D158" t="s">
        <v>871</v>
      </c>
    </row>
    <row r="159" spans="4:4">
      <c r="D159" t="s">
        <v>872</v>
      </c>
    </row>
    <row r="160" spans="4:4">
      <c r="D160" t="s">
        <v>873</v>
      </c>
    </row>
    <row r="161" spans="4:4">
      <c r="D161" t="s">
        <v>874</v>
      </c>
    </row>
    <row r="162" spans="4:4">
      <c r="D162" t="s">
        <v>875</v>
      </c>
    </row>
    <row r="163" spans="4:4">
      <c r="D163" t="s">
        <v>876</v>
      </c>
    </row>
    <row r="164" spans="4:4">
      <c r="D164" t="s">
        <v>877</v>
      </c>
    </row>
    <row r="165" spans="4:4">
      <c r="D165" t="s">
        <v>878</v>
      </c>
    </row>
    <row r="166" spans="4:4">
      <c r="D166" t="s">
        <v>879</v>
      </c>
    </row>
    <row r="167" spans="4:4">
      <c r="D167" t="s">
        <v>880</v>
      </c>
    </row>
    <row r="168" spans="4:4">
      <c r="D168" t="s">
        <v>881</v>
      </c>
    </row>
    <row r="169" spans="4:4">
      <c r="D169" t="s">
        <v>882</v>
      </c>
    </row>
    <row r="170" spans="4:4">
      <c r="D170" t="s">
        <v>883</v>
      </c>
    </row>
    <row r="171" spans="4:4">
      <c r="D171" t="s">
        <v>884</v>
      </c>
    </row>
    <row r="172" spans="4:4">
      <c r="D172" t="s">
        <v>885</v>
      </c>
    </row>
    <row r="173" spans="4:4">
      <c r="D173" t="s">
        <v>886</v>
      </c>
    </row>
    <row r="174" spans="4:4">
      <c r="D174" t="s">
        <v>887</v>
      </c>
    </row>
    <row r="175" spans="4:4">
      <c r="D175" t="s">
        <v>888</v>
      </c>
    </row>
    <row r="176" spans="4:4">
      <c r="D176" t="s">
        <v>889</v>
      </c>
    </row>
    <row r="177" spans="4:4">
      <c r="D177" t="s">
        <v>890</v>
      </c>
    </row>
    <row r="178" spans="4:4">
      <c r="D178" t="s">
        <v>891</v>
      </c>
    </row>
    <row r="179" spans="4:4">
      <c r="D179" t="s">
        <v>892</v>
      </c>
    </row>
    <row r="180" spans="4:4">
      <c r="D180" t="s">
        <v>893</v>
      </c>
    </row>
    <row r="181" spans="4:4">
      <c r="D181" t="s">
        <v>894</v>
      </c>
    </row>
    <row r="182" spans="4:4">
      <c r="D182" t="s">
        <v>895</v>
      </c>
    </row>
    <row r="183" spans="4:4">
      <c r="D183" t="s">
        <v>896</v>
      </c>
    </row>
    <row r="184" spans="4:4">
      <c r="D184" t="s">
        <v>897</v>
      </c>
    </row>
    <row r="185" spans="4:4">
      <c r="D185" t="s">
        <v>898</v>
      </c>
    </row>
    <row r="186" spans="4:4">
      <c r="D186" t="s">
        <v>899</v>
      </c>
    </row>
    <row r="187" spans="4:4">
      <c r="D187" t="s">
        <v>900</v>
      </c>
    </row>
    <row r="188" spans="4:4">
      <c r="D188" t="s">
        <v>901</v>
      </c>
    </row>
    <row r="189" spans="4:4">
      <c r="D189" t="s">
        <v>902</v>
      </c>
    </row>
    <row r="190" spans="4:4">
      <c r="D190" t="s">
        <v>903</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4" customWidth="1"/>
    <col min="27" max="27" width="25" style="14" bestFit="1" customWidth="1"/>
    <col min="28" max="28" width="18.08203125" style="14" bestFit="1" customWidth="1"/>
    <col min="29" max="29" width="22.08203125" style="14" bestFit="1" customWidth="1"/>
    <col min="30" max="30" width="23.5" style="18" bestFit="1" customWidth="1"/>
    <col min="31" max="31" width="23.5" style="14" bestFit="1" customWidth="1"/>
    <col min="32" max="32" width="22.08203125" bestFit="1" customWidth="1"/>
    <col min="33" max="33" width="25" style="14" bestFit="1" customWidth="1"/>
    <col min="34" max="35" width="23.5" style="14" bestFit="1" customWidth="1"/>
    <col min="36" max="36" width="38" style="14" bestFit="1" customWidth="1"/>
    <col min="37" max="38" width="29.58203125" style="14" bestFit="1" customWidth="1"/>
    <col min="39" max="39" width="28.58203125" style="14" bestFit="1" customWidth="1"/>
    <col min="40" max="40" width="23.5" style="18" bestFit="1" customWidth="1"/>
    <col min="41" max="41" width="22.08203125" style="14" bestFit="1" customWidth="1"/>
    <col min="42" max="42" width="114.08203125" style="14" bestFit="1" customWidth="1"/>
    <col min="43" max="43" width="25" style="14" bestFit="1" customWidth="1"/>
    <col min="44" max="44" width="176.08203125" style="14" bestFit="1" customWidth="1"/>
    <col min="45" max="45" width="23.5" style="14" bestFit="1" customWidth="1"/>
    <col min="46" max="46" width="56.58203125" style="14" bestFit="1" customWidth="1"/>
    <col min="47" max="47" width="26" style="14" bestFit="1" customWidth="1"/>
    <col min="48" max="48" width="46.08203125" style="14" bestFit="1" customWidth="1"/>
    <col min="49" max="49" width="20.08203125" style="14" bestFit="1" customWidth="1"/>
    <col min="50" max="50" width="25" style="14" bestFit="1" customWidth="1"/>
    <col min="51" max="51" width="42.08203125" style="14" bestFit="1" customWidth="1"/>
    <col min="52" max="52" width="33.58203125" style="14" bestFit="1" customWidth="1"/>
    <col min="53" max="53" width="53.08203125" style="14" bestFit="1" customWidth="1"/>
    <col min="54" max="54" width="23" style="14" bestFit="1" customWidth="1"/>
    <col min="55" max="55" width="28.08203125" style="14" bestFit="1" customWidth="1"/>
    <col min="56" max="56" width="23" style="14" bestFit="1" customWidth="1"/>
    <col min="57" max="57" width="20.08203125" style="14" bestFit="1" customWidth="1"/>
    <col min="58" max="58" width="71.08203125" style="14" bestFit="1" customWidth="1"/>
    <col min="59" max="59" width="23.5" style="14" bestFit="1" customWidth="1"/>
    <col min="60" max="60" width="22.08203125" style="14" bestFit="1" customWidth="1"/>
    <col min="61" max="61" width="20.08203125" style="14" bestFit="1" customWidth="1"/>
    <col min="62" max="62" width="21.08203125" style="18" bestFit="1" customWidth="1"/>
    <col min="63" max="63" width="20.08203125" style="14" bestFit="1" customWidth="1"/>
    <col min="64" max="64" width="25" style="14" bestFit="1" customWidth="1"/>
    <col min="65" max="65" width="25.5" style="14" bestFit="1" customWidth="1"/>
    <col min="66" max="66" width="27.58203125" style="14" bestFit="1" customWidth="1"/>
    <col min="67" max="67" width="112.58203125" style="14" bestFit="1" customWidth="1"/>
    <col min="68" max="68" width="35.58203125" style="14" bestFit="1" customWidth="1"/>
    <col min="69" max="69" width="44.08203125" style="14" bestFit="1" customWidth="1"/>
    <col min="70" max="71" width="48.08203125" style="14" bestFit="1" customWidth="1"/>
    <col min="72" max="72" width="42.08203125" style="14" bestFit="1" customWidth="1"/>
    <col min="73" max="73" width="38" style="14" bestFit="1" customWidth="1"/>
    <col min="74" max="74" width="29.58203125" style="14" bestFit="1" customWidth="1"/>
    <col min="75" max="76" width="38" style="14" bestFit="1" customWidth="1"/>
    <col min="77" max="77" width="27.58203125" style="14" bestFit="1" customWidth="1"/>
    <col min="78" max="78" width="25" style="18" bestFit="1" customWidth="1"/>
    <col min="79" max="79" width="34.08203125" style="14" bestFit="1" customWidth="1"/>
    <col min="80" max="80" width="79.58203125" style="14" bestFit="1" customWidth="1"/>
    <col min="81" max="81" width="23.58203125" style="14" bestFit="1" customWidth="1"/>
    <col min="82" max="82" width="138" style="14" bestFit="1" customWidth="1"/>
    <col min="83" max="83" width="90.08203125" style="14" bestFit="1" customWidth="1"/>
    <col min="84" max="84" width="92.08203125" style="14" bestFit="1" customWidth="1"/>
    <col min="85" max="85" width="38.08203125" style="14" bestFit="1" customWidth="1"/>
    <col min="86" max="87" width="38" style="14" bestFit="1" customWidth="1"/>
    <col min="88" max="88" width="29.58203125" style="14" bestFit="1" customWidth="1"/>
    <col min="89" max="89" width="25" style="14" bestFit="1" customWidth="1"/>
    <col min="90" max="90" width="44.08203125" style="14" bestFit="1" customWidth="1"/>
    <col min="91" max="91" width="46.08203125" style="14" bestFit="1" customWidth="1"/>
    <col min="92" max="92" width="98.58203125" style="14" bestFit="1" customWidth="1"/>
    <col min="93" max="93" width="108.58203125" style="14" bestFit="1" customWidth="1"/>
    <col min="94" max="94" width="102.5" style="14" bestFit="1" customWidth="1"/>
    <col min="95" max="95" width="58.58203125" style="14" bestFit="1" customWidth="1"/>
    <col min="96" max="96" width="46.08203125" style="14" bestFit="1" customWidth="1"/>
    <col min="97" max="97" width="108.08203125" style="18" customWidth="1"/>
    <col min="98" max="98" width="67.08203125" style="14" bestFit="1" customWidth="1"/>
    <col min="99" max="99" width="75.5" style="14" bestFit="1" customWidth="1"/>
    <col min="100" max="100" width="38" style="14" bestFit="1" customWidth="1"/>
    <col min="101" max="102" width="25" style="14" bestFit="1" customWidth="1"/>
    <col min="103" max="103" width="45.58203125" style="14" bestFit="1" customWidth="1"/>
    <col min="104" max="104" width="25" style="14" bestFit="1" customWidth="1"/>
    <col min="105" max="105" width="35.08203125" style="14" bestFit="1" customWidth="1"/>
    <col min="106" max="106" width="25" style="14" bestFit="1" customWidth="1"/>
    <col min="107" max="107" width="22.08203125" style="14" bestFit="1" customWidth="1"/>
    <col min="108" max="108" width="20.08203125" style="14" bestFit="1" customWidth="1"/>
    <col min="109" max="109" width="21.08203125" style="14" bestFit="1" customWidth="1"/>
    <col min="110" max="110" width="56.58203125" style="14" bestFit="1" customWidth="1"/>
    <col min="111" max="111" width="25" style="18" bestFit="1" customWidth="1"/>
    <col min="112" max="112" width="38" style="14" bestFit="1" customWidth="1"/>
    <col min="113" max="113" width="77.5" style="14" bestFit="1" customWidth="1"/>
    <col min="114" max="114" width="81.58203125" style="14" bestFit="1" customWidth="1"/>
    <col min="115" max="115" width="44.082031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8203125" style="14" bestFit="1" customWidth="1"/>
    <col min="126" max="126" width="50.08203125" style="14" bestFit="1" customWidth="1"/>
    <col min="127" max="127" width="16.58203125" style="14" bestFit="1" customWidth="1"/>
    <col min="128" max="128" width="19.58203125" style="14" bestFit="1" customWidth="1"/>
    <col min="129" max="129" width="13.08203125" style="14" bestFit="1" customWidth="1"/>
    <col min="130" max="130" width="19.58203125" style="14" bestFit="1" customWidth="1"/>
    <col min="131" max="131" width="25.58203125" style="14" customWidth="1"/>
    <col min="132" max="132" width="39.08203125" style="14" bestFit="1" customWidth="1"/>
    <col min="133" max="133" width="22.58203125" style="14" bestFit="1" customWidth="1"/>
    <col min="134" max="16384" width="8.58203125" style="14"/>
  </cols>
  <sheetData>
    <row r="1" spans="1:148" s="12" customFormat="1" ht="409.5">
      <c r="A1" s="20" t="s">
        <v>1010</v>
      </c>
      <c r="B1" s="20" t="s">
        <v>1011</v>
      </c>
      <c r="C1" s="10" t="s">
        <v>1012</v>
      </c>
      <c r="D1" s="20" t="s">
        <v>1013</v>
      </c>
      <c r="E1" s="10" t="s">
        <v>1014</v>
      </c>
      <c r="F1" s="20" t="s">
        <v>1015</v>
      </c>
      <c r="G1" s="10" t="s">
        <v>1016</v>
      </c>
      <c r="H1" s="10" t="s">
        <v>1017</v>
      </c>
      <c r="I1" s="20" t="s">
        <v>1015</v>
      </c>
      <c r="J1" s="10" t="s">
        <v>1018</v>
      </c>
      <c r="K1" s="20" t="s">
        <v>1015</v>
      </c>
      <c r="L1" s="20" t="s">
        <v>108</v>
      </c>
      <c r="M1" s="20" t="s">
        <v>1019</v>
      </c>
      <c r="N1" s="20" t="s">
        <v>1020</v>
      </c>
      <c r="O1" s="20" t="s">
        <v>109</v>
      </c>
      <c r="P1" s="20" t="s">
        <v>1021</v>
      </c>
      <c r="Q1" s="20" t="s">
        <v>1022</v>
      </c>
      <c r="R1" s="10" t="s">
        <v>1023</v>
      </c>
      <c r="S1" s="10" t="s">
        <v>1012</v>
      </c>
      <c r="T1" s="20" t="s">
        <v>1015</v>
      </c>
      <c r="U1" s="10" t="s">
        <v>1024</v>
      </c>
      <c r="V1" s="10" t="s">
        <v>1025</v>
      </c>
      <c r="W1" s="10" t="s">
        <v>1026</v>
      </c>
      <c r="X1" s="20" t="s">
        <v>1021</v>
      </c>
      <c r="Y1" s="20" t="s">
        <v>1022</v>
      </c>
      <c r="Z1" s="10" t="s">
        <v>1027</v>
      </c>
      <c r="AA1" s="10" t="s">
        <v>1028</v>
      </c>
      <c r="AB1" s="10" t="s">
        <v>1029</v>
      </c>
      <c r="AC1" s="10" t="s">
        <v>1030</v>
      </c>
      <c r="AD1" s="21" t="s">
        <v>113</v>
      </c>
      <c r="AE1" s="10" t="s">
        <v>1031</v>
      </c>
      <c r="AF1" s="22" t="s">
        <v>1032</v>
      </c>
      <c r="AG1" s="11" t="s">
        <v>1033</v>
      </c>
      <c r="AH1" s="10" t="s">
        <v>1034</v>
      </c>
      <c r="AI1" s="20" t="s">
        <v>111</v>
      </c>
      <c r="AJ1" s="20" t="s">
        <v>1010</v>
      </c>
      <c r="AK1" s="23" t="s">
        <v>1035</v>
      </c>
      <c r="AL1" s="23" t="s">
        <v>1036</v>
      </c>
      <c r="AM1" s="10" t="s">
        <v>1037</v>
      </c>
      <c r="AN1" s="24" t="s">
        <v>904</v>
      </c>
      <c r="AO1" s="20" t="s">
        <v>112</v>
      </c>
      <c r="AP1" s="10" t="s">
        <v>1012</v>
      </c>
      <c r="AQ1" s="11" t="s">
        <v>1038</v>
      </c>
      <c r="AR1" s="11" t="s">
        <v>1039</v>
      </c>
      <c r="AS1" s="10" t="s">
        <v>1040</v>
      </c>
      <c r="AT1" s="10" t="s">
        <v>1041</v>
      </c>
      <c r="AU1" s="11" t="s">
        <v>1042</v>
      </c>
      <c r="AV1" s="11" t="s">
        <v>1043</v>
      </c>
      <c r="AW1" s="25" t="s">
        <v>107</v>
      </c>
      <c r="AX1" s="10" t="s">
        <v>1044</v>
      </c>
      <c r="AY1" s="20" t="s">
        <v>112</v>
      </c>
      <c r="AZ1" s="10" t="s">
        <v>1041</v>
      </c>
      <c r="BA1" s="23" t="s">
        <v>1019</v>
      </c>
      <c r="BB1" s="11" t="s">
        <v>1045</v>
      </c>
      <c r="BC1" s="11" t="s">
        <v>1046</v>
      </c>
      <c r="BD1" s="25" t="s">
        <v>116</v>
      </c>
      <c r="BE1" s="11" t="s">
        <v>1047</v>
      </c>
      <c r="BF1" s="11" t="s">
        <v>1039</v>
      </c>
      <c r="BG1" s="22" t="s">
        <v>1025</v>
      </c>
      <c r="BH1" s="23" t="s">
        <v>1048</v>
      </c>
      <c r="BI1" s="25" t="s">
        <v>107</v>
      </c>
      <c r="BJ1" s="26" t="s">
        <v>117</v>
      </c>
      <c r="BK1" s="11" t="s">
        <v>1049</v>
      </c>
      <c r="BL1" s="20" t="s">
        <v>1021</v>
      </c>
      <c r="BM1" s="11" t="s">
        <v>1050</v>
      </c>
      <c r="BN1" s="11" t="s">
        <v>1050</v>
      </c>
      <c r="BO1" s="11" t="s">
        <v>1039</v>
      </c>
      <c r="BP1" s="11" t="s">
        <v>1051</v>
      </c>
      <c r="BQ1" s="11" t="s">
        <v>1039</v>
      </c>
      <c r="BR1" s="10" t="s">
        <v>1041</v>
      </c>
      <c r="BS1" s="25" t="s">
        <v>118</v>
      </c>
      <c r="BT1" s="11" t="s">
        <v>1052</v>
      </c>
      <c r="BU1" s="11" t="s">
        <v>1039</v>
      </c>
      <c r="BV1" s="11" t="s">
        <v>1053</v>
      </c>
      <c r="BW1" s="11" t="s">
        <v>1053</v>
      </c>
      <c r="BX1" s="20" t="s">
        <v>1022</v>
      </c>
      <c r="BY1" s="23" t="s">
        <v>115</v>
      </c>
      <c r="BZ1" s="26" t="s">
        <v>119</v>
      </c>
      <c r="CA1" s="22" t="s">
        <v>1054</v>
      </c>
      <c r="CB1" s="23" t="s">
        <v>1036</v>
      </c>
      <c r="CC1" s="22" t="s">
        <v>1055</v>
      </c>
      <c r="CD1" s="11" t="s">
        <v>1056</v>
      </c>
      <c r="CE1" s="11" t="s">
        <v>1057</v>
      </c>
      <c r="CF1" s="11" t="s">
        <v>1057</v>
      </c>
      <c r="CG1" s="22" t="s">
        <v>1032</v>
      </c>
      <c r="CH1" s="10" t="s">
        <v>1058</v>
      </c>
      <c r="CI1" s="22" t="s">
        <v>1055</v>
      </c>
      <c r="CJ1" s="20" t="s">
        <v>1059</v>
      </c>
      <c r="CK1" s="11" t="s">
        <v>1060</v>
      </c>
      <c r="CL1" s="11" t="s">
        <v>1061</v>
      </c>
      <c r="CM1" s="11" t="s">
        <v>1039</v>
      </c>
      <c r="CN1" s="20" t="s">
        <v>110</v>
      </c>
      <c r="CO1" s="11" t="s">
        <v>1042</v>
      </c>
      <c r="CP1" s="11" t="s">
        <v>1062</v>
      </c>
      <c r="CQ1" s="11" t="s">
        <v>1063</v>
      </c>
      <c r="CR1" s="11" t="s">
        <v>1063</v>
      </c>
      <c r="CS1" s="26" t="s">
        <v>905</v>
      </c>
      <c r="CT1" s="11" t="s">
        <v>1062</v>
      </c>
      <c r="CU1" s="10" t="s">
        <v>1012</v>
      </c>
      <c r="CV1" s="10" t="s">
        <v>1012</v>
      </c>
      <c r="CW1" s="10" t="s">
        <v>1014</v>
      </c>
      <c r="CX1" s="11" t="s">
        <v>1064</v>
      </c>
      <c r="CY1" s="11" t="s">
        <v>1045</v>
      </c>
      <c r="CZ1" s="11" t="s">
        <v>1063</v>
      </c>
      <c r="DA1" s="11" t="s">
        <v>1065</v>
      </c>
      <c r="DB1" s="11" t="s">
        <v>1066</v>
      </c>
      <c r="DC1" s="22" t="s">
        <v>1067</v>
      </c>
      <c r="DD1" s="11" t="s">
        <v>1068</v>
      </c>
      <c r="DE1" s="25" t="s">
        <v>1069</v>
      </c>
      <c r="DF1" s="11" t="s">
        <v>1062</v>
      </c>
      <c r="DG1" s="26" t="s">
        <v>120</v>
      </c>
      <c r="DH1" s="10" t="s">
        <v>1070</v>
      </c>
      <c r="DI1" s="23" t="s">
        <v>1048</v>
      </c>
      <c r="DJ1" s="23" t="s">
        <v>1048</v>
      </c>
      <c r="DK1" s="11" t="s">
        <v>1061</v>
      </c>
      <c r="DL1" s="10" t="s">
        <v>1071</v>
      </c>
      <c r="DM1" s="22" t="s">
        <v>1072</v>
      </c>
      <c r="DN1" s="11" t="s">
        <v>1045</v>
      </c>
      <c r="DO1" s="10" t="s">
        <v>1034</v>
      </c>
      <c r="DP1" s="11" t="s">
        <v>1042</v>
      </c>
      <c r="DQ1" s="11" t="s">
        <v>114</v>
      </c>
      <c r="DR1" s="22" t="s">
        <v>1073</v>
      </c>
      <c r="DS1" s="11" t="s">
        <v>1062</v>
      </c>
      <c r="DT1" s="11" t="s">
        <v>1015</v>
      </c>
      <c r="DU1" s="11" t="s">
        <v>1074</v>
      </c>
      <c r="DV1" s="11" t="s">
        <v>121</v>
      </c>
      <c r="DW1" s="98" t="s">
        <v>1040</v>
      </c>
      <c r="DX1" s="98" t="s">
        <v>1075</v>
      </c>
      <c r="DY1" s="98" t="s">
        <v>1076</v>
      </c>
      <c r="DZ1" s="99" t="s">
        <v>122</v>
      </c>
      <c r="EA1" s="98" t="s">
        <v>1077</v>
      </c>
      <c r="EB1" s="98" t="s">
        <v>1077</v>
      </c>
      <c r="EC1" s="98" t="s">
        <v>1078</v>
      </c>
      <c r="ED1" s="98" t="s">
        <v>1045</v>
      </c>
      <c r="EE1" s="98" t="s">
        <v>1079</v>
      </c>
      <c r="EF1" s="98" t="s">
        <v>1079</v>
      </c>
      <c r="EG1" s="98" t="s">
        <v>1080</v>
      </c>
      <c r="EH1" s="98" t="s">
        <v>1080</v>
      </c>
      <c r="EI1" s="99" t="s">
        <v>1021</v>
      </c>
      <c r="EJ1" s="25" t="s">
        <v>1013</v>
      </c>
      <c r="EK1" s="11" t="s">
        <v>1081</v>
      </c>
      <c r="EL1" s="11" t="s">
        <v>1082</v>
      </c>
      <c r="EM1" s="11" t="s">
        <v>1083</v>
      </c>
      <c r="EN1" s="11" t="s">
        <v>1083</v>
      </c>
      <c r="EO1" s="11" t="s">
        <v>1083</v>
      </c>
      <c r="EP1" s="99" t="s">
        <v>1084</v>
      </c>
      <c r="EQ1" s="99" t="s">
        <v>1085</v>
      </c>
      <c r="ER1" s="99" t="s">
        <v>1086</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1087</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1088</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906</v>
      </c>
      <c r="EB2" s="34" t="s">
        <v>907</v>
      </c>
      <c r="EC2" s="30" t="s">
        <v>908</v>
      </c>
      <c r="ED2" s="100" t="s">
        <v>1089</v>
      </c>
      <c r="EE2" s="101" t="s">
        <v>209</v>
      </c>
      <c r="EF2" s="101" t="s">
        <v>1090</v>
      </c>
      <c r="EG2" s="101" t="s">
        <v>1091</v>
      </c>
      <c r="EH2" s="102" t="s">
        <v>1092</v>
      </c>
      <c r="EI2" s="101" t="s">
        <v>179</v>
      </c>
      <c r="EJ2" s="101" t="s">
        <v>1088</v>
      </c>
      <c r="EK2" s="101" t="s">
        <v>1093</v>
      </c>
      <c r="EL2" s="32" t="s">
        <v>1094</v>
      </c>
      <c r="EM2" s="32" t="s">
        <v>1095</v>
      </c>
      <c r="EN2" s="32" t="s">
        <v>1096</v>
      </c>
      <c r="EO2" s="101" t="s">
        <v>1088</v>
      </c>
      <c r="EP2" s="101" t="s">
        <v>1097</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1098</v>
      </c>
      <c r="BO3" s="39" t="s">
        <v>285</v>
      </c>
      <c r="BP3" s="39" t="s">
        <v>286</v>
      </c>
      <c r="BQ3" s="39" t="s">
        <v>287</v>
      </c>
      <c r="BR3" s="35" t="s">
        <v>288</v>
      </c>
      <c r="BS3" s="39" t="s">
        <v>288</v>
      </c>
      <c r="BT3" s="39" t="s">
        <v>917</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1099</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909</v>
      </c>
      <c r="EB3" s="39" t="s">
        <v>910</v>
      </c>
      <c r="EC3" t="s">
        <v>911</v>
      </c>
      <c r="ED3" s="39" t="s">
        <v>1100</v>
      </c>
      <c r="EE3" s="14" t="s">
        <v>1101</v>
      </c>
      <c r="EF3" s="14" t="s">
        <v>1102</v>
      </c>
      <c r="EG3" t="s">
        <v>1103</v>
      </c>
      <c r="EH3" t="s">
        <v>1104</v>
      </c>
      <c r="EI3" s="14" t="s">
        <v>1105</v>
      </c>
      <c r="EJ3" s="14" t="s">
        <v>305</v>
      </c>
      <c r="EK3" s="14" t="s">
        <v>944</v>
      </c>
      <c r="EL3" s="44" t="s">
        <v>277</v>
      </c>
      <c r="EM3" s="44" t="s">
        <v>1106</v>
      </c>
      <c r="EN3" s="44" t="s">
        <v>1107</v>
      </c>
      <c r="EO3" s="44" t="s">
        <v>305</v>
      </c>
      <c r="EP3" s="42" t="s">
        <v>1108</v>
      </c>
      <c r="EQ3" s="42" t="s">
        <v>1109</v>
      </c>
      <c r="ER3" s="14" t="s">
        <v>1110</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912</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918</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1111</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913</v>
      </c>
      <c r="EB4" s="39" t="s">
        <v>914</v>
      </c>
      <c r="EC4" t="s">
        <v>1112</v>
      </c>
      <c r="ED4" s="39" t="s">
        <v>1113</v>
      </c>
      <c r="EE4" s="14" t="s">
        <v>1114</v>
      </c>
      <c r="EF4" s="14" t="s">
        <v>1115</v>
      </c>
      <c r="EG4"/>
      <c r="EH4"/>
      <c r="EI4" s="14" t="s">
        <v>1116</v>
      </c>
      <c r="EJ4" s="14" t="s">
        <v>1117</v>
      </c>
      <c r="EK4" s="14" t="s">
        <v>1118</v>
      </c>
      <c r="EL4" s="42" t="s">
        <v>384</v>
      </c>
      <c r="EM4" s="42" t="s">
        <v>1119</v>
      </c>
      <c r="EN4" s="42"/>
      <c r="EO4" s="42" t="s">
        <v>159</v>
      </c>
      <c r="EQ4" s="42" t="s">
        <v>1120</v>
      </c>
      <c r="ER4" s="14" t="s">
        <v>1121</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1122</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915</v>
      </c>
      <c r="EC5" t="s">
        <v>1123</v>
      </c>
      <c r="ED5"/>
      <c r="EF5" s="14" t="s">
        <v>1124</v>
      </c>
      <c r="EG5"/>
      <c r="EH5"/>
      <c r="EI5"/>
      <c r="EJ5" t="s">
        <v>159</v>
      </c>
      <c r="EK5" s="14" t="s">
        <v>1125</v>
      </c>
      <c r="EL5" s="42"/>
      <c r="EM5" s="42" t="s">
        <v>1126</v>
      </c>
      <c r="EN5" s="42"/>
      <c r="EO5" s="42" t="s">
        <v>477</v>
      </c>
      <c r="EQ5" t="s">
        <v>1127</v>
      </c>
      <c r="ER5" s="14" t="s">
        <v>1128</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916</v>
      </c>
      <c r="EG6"/>
      <c r="EH6"/>
      <c r="EJ6" s="14" t="s">
        <v>1129</v>
      </c>
      <c r="EK6" s="14" t="s">
        <v>1130</v>
      </c>
      <c r="EL6" s="42"/>
      <c r="EM6" s="42"/>
      <c r="EN6" s="42"/>
      <c r="EO6" s="42"/>
      <c r="EQ6" t="s">
        <v>1131</v>
      </c>
      <c r="ER6" s="14" t="s">
        <v>1132</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1133</v>
      </c>
      <c r="EL7" s="42"/>
      <c r="EM7" s="42"/>
      <c r="EN7" s="42"/>
      <c r="EO7" s="42"/>
      <c r="EQ7" s="42" t="s">
        <v>1134</v>
      </c>
      <c r="ER7" s="14" t="s">
        <v>1135</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1136</v>
      </c>
      <c r="EL8" s="42"/>
      <c r="EM8" s="42"/>
      <c r="EN8" s="42"/>
      <c r="EO8" s="42"/>
      <c r="EQ8" s="42" t="s">
        <v>1137</v>
      </c>
      <c r="ER8" s="14" t="s">
        <v>1138</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1139</v>
      </c>
      <c r="EG9"/>
      <c r="EH9"/>
      <c r="EK9" s="14" t="s">
        <v>1140</v>
      </c>
      <c r="EL9" s="42"/>
      <c r="EM9" s="42"/>
      <c r="EN9" s="42"/>
      <c r="EO9" s="42"/>
      <c r="EQ9" s="42" t="s">
        <v>1141</v>
      </c>
      <c r="ER9" s="14" t="s">
        <v>1142</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1143</v>
      </c>
      <c r="EL10" s="42"/>
      <c r="EM10" s="42"/>
      <c r="EN10" s="42"/>
      <c r="EO10" s="42"/>
      <c r="EQ10" s="42" t="s">
        <v>1144</v>
      </c>
      <c r="ER10" s="14" t="s">
        <v>1145</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1146</v>
      </c>
      <c r="EL11" s="42"/>
      <c r="EM11" s="42"/>
      <c r="EN11" s="42"/>
      <c r="EO11" s="42"/>
      <c r="EQ11" s="42" t="s">
        <v>1147</v>
      </c>
      <c r="ER11" s="14" t="s">
        <v>1148</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1149</v>
      </c>
      <c r="EL12" s="42"/>
      <c r="EM12" s="42"/>
      <c r="EN12" s="42"/>
      <c r="EO12" s="42"/>
      <c r="EQ12" s="42" t="s">
        <v>1150</v>
      </c>
      <c r="ER12" s="14" t="s">
        <v>1151</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1152</v>
      </c>
      <c r="EG13"/>
      <c r="EH13"/>
      <c r="EK13" s="14" t="s">
        <v>1153</v>
      </c>
      <c r="EL13" s="42"/>
      <c r="EM13" s="42"/>
      <c r="EN13" s="42"/>
      <c r="EO13" s="42"/>
      <c r="EQ13" s="42" t="s">
        <v>533</v>
      </c>
      <c r="ER13" s="14" t="s">
        <v>1154</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1155</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1156</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8203125" style="80" customWidth="1"/>
    <col min="4" max="4" width="7.08203125" style="80" bestFit="1" customWidth="1"/>
    <col min="5" max="5" width="12.08203125" style="80" customWidth="1"/>
    <col min="6" max="6" width="29.58203125" style="80" customWidth="1"/>
    <col min="7" max="7" width="30.5" style="80" bestFit="1" customWidth="1"/>
    <col min="8" max="8" width="15.08203125" style="80" customWidth="1"/>
    <col min="9" max="9" width="15.08203125" style="80" bestFit="1" customWidth="1"/>
    <col min="10" max="10" width="3.58203125" style="80" customWidth="1"/>
    <col min="11" max="16384" width="9" style="80"/>
  </cols>
  <sheetData>
    <row r="1" spans="1:9" ht="15">
      <c r="A1" s="80" t="s">
        <v>1007</v>
      </c>
      <c r="B1" s="81" t="s">
        <v>919</v>
      </c>
      <c r="C1" s="81" t="s">
        <v>920</v>
      </c>
      <c r="D1" s="81" t="s">
        <v>921</v>
      </c>
      <c r="E1" s="81" t="s">
        <v>922</v>
      </c>
      <c r="F1" s="81" t="s">
        <v>923</v>
      </c>
      <c r="G1" s="82" t="s">
        <v>924</v>
      </c>
      <c r="H1" s="81" t="s">
        <v>925</v>
      </c>
      <c r="I1" s="82" t="s">
        <v>926</v>
      </c>
    </row>
    <row r="2" spans="1:9" ht="15">
      <c r="A2" s="83" t="s">
        <v>33</v>
      </c>
      <c r="B2" s="84" t="s">
        <v>33</v>
      </c>
      <c r="C2" s="84" t="s">
        <v>973</v>
      </c>
      <c r="D2" s="84" t="s">
        <v>932</v>
      </c>
      <c r="E2" s="84" t="s">
        <v>933</v>
      </c>
      <c r="F2" s="84" t="s">
        <v>967</v>
      </c>
      <c r="G2" s="85" t="s">
        <v>967</v>
      </c>
      <c r="H2" s="84" t="s">
        <v>974</v>
      </c>
      <c r="I2" s="85" t="s">
        <v>974</v>
      </c>
    </row>
    <row r="3" spans="1:9" ht="15">
      <c r="A3" s="83" t="s">
        <v>35</v>
      </c>
      <c r="B3" s="84" t="s">
        <v>35</v>
      </c>
      <c r="C3" s="84" t="s">
        <v>978</v>
      </c>
      <c r="D3" s="84" t="s">
        <v>932</v>
      </c>
      <c r="E3" s="84" t="s">
        <v>933</v>
      </c>
      <c r="F3" s="84" t="s">
        <v>963</v>
      </c>
      <c r="G3" s="85" t="s">
        <v>963</v>
      </c>
      <c r="H3" s="84" t="s">
        <v>964</v>
      </c>
      <c r="I3" s="85" t="s">
        <v>964</v>
      </c>
    </row>
    <row r="4" spans="1:9" ht="15">
      <c r="A4" s="83" t="s">
        <v>22</v>
      </c>
      <c r="B4" s="84" t="s">
        <v>22</v>
      </c>
      <c r="C4" s="84" t="s">
        <v>966</v>
      </c>
      <c r="D4" s="84" t="s">
        <v>932</v>
      </c>
      <c r="E4" s="84" t="s">
        <v>933</v>
      </c>
      <c r="F4" s="84" t="s">
        <v>933</v>
      </c>
      <c r="G4" s="85" t="s">
        <v>933</v>
      </c>
      <c r="H4" s="84" t="s">
        <v>967</v>
      </c>
      <c r="I4" s="85" t="s">
        <v>967</v>
      </c>
    </row>
    <row r="5" spans="1:9" ht="15">
      <c r="A5" s="83" t="s">
        <v>17</v>
      </c>
      <c r="B5" s="84" t="s">
        <v>17</v>
      </c>
      <c r="C5" s="84" t="s">
        <v>981</v>
      </c>
      <c r="D5" s="84" t="s">
        <v>932</v>
      </c>
      <c r="E5" s="84" t="s">
        <v>933</v>
      </c>
      <c r="F5" s="84" t="s">
        <v>982</v>
      </c>
      <c r="G5" s="85" t="s">
        <v>982</v>
      </c>
      <c r="H5" s="84" t="s">
        <v>983</v>
      </c>
      <c r="I5" s="85" t="s">
        <v>983</v>
      </c>
    </row>
    <row r="6" spans="1:9" ht="15">
      <c r="A6" s="83" t="s">
        <v>25</v>
      </c>
      <c r="B6" s="84" t="s">
        <v>25</v>
      </c>
      <c r="C6" s="84" t="s">
        <v>991</v>
      </c>
      <c r="D6" s="84" t="s">
        <v>932</v>
      </c>
      <c r="E6" s="84" t="s">
        <v>933</v>
      </c>
      <c r="F6" s="84" t="s">
        <v>983</v>
      </c>
      <c r="G6" s="85" t="s">
        <v>983</v>
      </c>
      <c r="H6" s="84" t="s">
        <v>992</v>
      </c>
      <c r="I6" s="85" t="s">
        <v>992</v>
      </c>
    </row>
    <row r="7" spans="1:9" ht="15">
      <c r="A7" s="83" t="s">
        <v>27</v>
      </c>
      <c r="B7" s="84" t="s">
        <v>27</v>
      </c>
      <c r="C7" s="84" t="s">
        <v>977</v>
      </c>
      <c r="D7" s="84" t="s">
        <v>932</v>
      </c>
      <c r="E7" s="84" t="s">
        <v>933</v>
      </c>
      <c r="F7" s="84" t="s">
        <v>934</v>
      </c>
      <c r="G7" s="85" t="s">
        <v>934</v>
      </c>
      <c r="H7" s="84" t="s">
        <v>935</v>
      </c>
      <c r="I7" s="85" t="s">
        <v>935</v>
      </c>
    </row>
    <row r="8" spans="1:9" ht="15">
      <c r="A8" s="83" t="s">
        <v>65</v>
      </c>
      <c r="B8" s="84" t="s">
        <v>721</v>
      </c>
      <c r="C8" s="84" t="s">
        <v>990</v>
      </c>
      <c r="D8" s="84" t="s">
        <v>932</v>
      </c>
      <c r="E8" s="84"/>
      <c r="F8" s="84" t="s">
        <v>943</v>
      </c>
      <c r="G8" s="85" t="s">
        <v>944</v>
      </c>
      <c r="H8" s="84" t="s">
        <v>960</v>
      </c>
      <c r="I8" s="85" t="s">
        <v>960</v>
      </c>
    </row>
    <row r="9" spans="1:9" ht="15">
      <c r="A9" s="86"/>
      <c r="B9" s="87" t="s">
        <v>702</v>
      </c>
      <c r="C9" s="87" t="s">
        <v>969</v>
      </c>
      <c r="D9" s="87" t="s">
        <v>928</v>
      </c>
      <c r="E9" s="87"/>
      <c r="F9" s="87" t="s">
        <v>970</v>
      </c>
      <c r="G9" s="87" t="s">
        <v>970</v>
      </c>
      <c r="H9" s="87" t="s">
        <v>930</v>
      </c>
      <c r="I9" s="87"/>
    </row>
    <row r="10" spans="1:9" ht="15">
      <c r="A10" s="83" t="s">
        <v>55</v>
      </c>
      <c r="B10" s="84" t="s">
        <v>702</v>
      </c>
      <c r="C10" s="84" t="s">
        <v>945</v>
      </c>
      <c r="D10" s="84" t="s">
        <v>932</v>
      </c>
      <c r="E10" s="84"/>
      <c r="F10" s="84" t="s">
        <v>946</v>
      </c>
      <c r="G10" s="85" t="s">
        <v>946</v>
      </c>
      <c r="H10" s="84" t="s">
        <v>947</v>
      </c>
      <c r="I10" s="85" t="s">
        <v>948</v>
      </c>
    </row>
    <row r="11" spans="1:9" ht="15">
      <c r="A11" s="86"/>
      <c r="B11" s="87" t="s">
        <v>706</v>
      </c>
      <c r="C11" s="87" t="s">
        <v>996</v>
      </c>
      <c r="D11" s="87" t="s">
        <v>928</v>
      </c>
      <c r="E11" s="87"/>
      <c r="F11" s="87" t="s">
        <v>970</v>
      </c>
      <c r="G11" s="87" t="s">
        <v>970</v>
      </c>
      <c r="H11" s="87" t="s">
        <v>930</v>
      </c>
      <c r="I11" s="87"/>
    </row>
    <row r="12" spans="1:9" ht="15">
      <c r="A12" s="83" t="s">
        <v>57</v>
      </c>
      <c r="B12" s="84" t="s">
        <v>706</v>
      </c>
      <c r="C12" s="84" t="s">
        <v>993</v>
      </c>
      <c r="D12" s="84" t="s">
        <v>932</v>
      </c>
      <c r="E12" s="84"/>
      <c r="F12" s="84" t="s">
        <v>967</v>
      </c>
      <c r="G12" s="85" t="s">
        <v>967</v>
      </c>
      <c r="H12" s="84" t="s">
        <v>994</v>
      </c>
      <c r="I12" s="85" t="s">
        <v>995</v>
      </c>
    </row>
    <row r="13" spans="1:9" ht="15">
      <c r="A13" s="86"/>
      <c r="B13" s="87" t="s">
        <v>687</v>
      </c>
      <c r="C13" s="87" t="s">
        <v>942</v>
      </c>
      <c r="D13" s="87" t="s">
        <v>932</v>
      </c>
      <c r="E13" s="87"/>
      <c r="F13" s="87" t="s">
        <v>943</v>
      </c>
      <c r="G13" s="87" t="s">
        <v>944</v>
      </c>
      <c r="H13" s="87" t="s">
        <v>944</v>
      </c>
      <c r="I13" s="87" t="s">
        <v>944</v>
      </c>
    </row>
    <row r="14" spans="1:9" ht="15">
      <c r="A14" s="83" t="s">
        <v>41</v>
      </c>
      <c r="B14" s="84" t="s">
        <v>670</v>
      </c>
      <c r="C14" s="84" t="s">
        <v>975</v>
      </c>
      <c r="D14" s="84" t="s">
        <v>932</v>
      </c>
      <c r="E14" s="84"/>
      <c r="F14" s="84" t="s">
        <v>960</v>
      </c>
      <c r="G14" s="85" t="s">
        <v>960</v>
      </c>
      <c r="H14" s="84" t="s">
        <v>961</v>
      </c>
      <c r="I14" s="85" t="s">
        <v>961</v>
      </c>
    </row>
    <row r="15" spans="1:9" ht="15">
      <c r="A15" s="86"/>
      <c r="B15" s="87" t="s">
        <v>670</v>
      </c>
      <c r="C15" s="87" t="s">
        <v>979</v>
      </c>
      <c r="D15" s="87" t="s">
        <v>928</v>
      </c>
      <c r="E15" s="87"/>
      <c r="F15" s="87" t="s">
        <v>980</v>
      </c>
      <c r="G15" s="87" t="s">
        <v>980</v>
      </c>
      <c r="H15" s="87" t="s">
        <v>930</v>
      </c>
      <c r="I15" s="87"/>
    </row>
    <row r="16" spans="1:9" ht="15">
      <c r="A16" s="83" t="s">
        <v>13</v>
      </c>
      <c r="B16" s="84" t="s">
        <v>13</v>
      </c>
      <c r="C16" s="84" t="s">
        <v>938</v>
      </c>
      <c r="D16" s="84" t="s">
        <v>932</v>
      </c>
      <c r="E16" s="84" t="s">
        <v>933</v>
      </c>
      <c r="F16" s="84" t="s">
        <v>934</v>
      </c>
      <c r="G16" s="85" t="s">
        <v>934</v>
      </c>
      <c r="H16" s="84" t="s">
        <v>939</v>
      </c>
      <c r="I16" s="85" t="s">
        <v>935</v>
      </c>
    </row>
    <row r="17" spans="1:9" ht="15">
      <c r="A17" s="86"/>
      <c r="B17" s="87" t="s">
        <v>680</v>
      </c>
      <c r="C17" s="87" t="s">
        <v>988</v>
      </c>
      <c r="D17" s="87" t="s">
        <v>928</v>
      </c>
      <c r="E17" s="87"/>
      <c r="F17" s="87" t="s">
        <v>989</v>
      </c>
      <c r="G17" s="87" t="s">
        <v>989</v>
      </c>
      <c r="H17" s="87" t="s">
        <v>930</v>
      </c>
      <c r="I17" s="87"/>
    </row>
    <row r="18" spans="1:9" ht="15">
      <c r="A18" s="83" t="s">
        <v>45</v>
      </c>
      <c r="B18" s="84" t="s">
        <v>680</v>
      </c>
      <c r="C18" s="84" t="s">
        <v>997</v>
      </c>
      <c r="D18" s="84" t="s">
        <v>932</v>
      </c>
      <c r="E18" s="84"/>
      <c r="F18" s="84" t="s">
        <v>943</v>
      </c>
      <c r="G18" s="85" t="s">
        <v>944</v>
      </c>
      <c r="H18" s="84" t="s">
        <v>967</v>
      </c>
      <c r="I18" s="85" t="s">
        <v>967</v>
      </c>
    </row>
    <row r="19" spans="1:9" ht="15">
      <c r="A19" s="83" t="s">
        <v>59</v>
      </c>
      <c r="B19" s="84" t="s">
        <v>59</v>
      </c>
      <c r="C19" s="84" t="s">
        <v>959</v>
      </c>
      <c r="D19" s="84" t="s">
        <v>932</v>
      </c>
      <c r="E19" s="84"/>
      <c r="F19" s="84" t="s">
        <v>960</v>
      </c>
      <c r="G19" s="85" t="s">
        <v>960</v>
      </c>
      <c r="H19" s="84" t="s">
        <v>961</v>
      </c>
      <c r="I19" s="85" t="s">
        <v>961</v>
      </c>
    </row>
    <row r="20" spans="1:9" ht="15">
      <c r="A20" s="83" t="s">
        <v>29</v>
      </c>
      <c r="B20" s="84" t="s">
        <v>29</v>
      </c>
      <c r="C20" s="84" t="s">
        <v>985</v>
      </c>
      <c r="D20" s="84" t="s">
        <v>932</v>
      </c>
      <c r="E20" s="84" t="s">
        <v>933</v>
      </c>
      <c r="F20" s="84" t="s">
        <v>935</v>
      </c>
      <c r="G20" s="85" t="s">
        <v>935</v>
      </c>
      <c r="H20" s="84" t="s">
        <v>972</v>
      </c>
      <c r="I20" s="85" t="s">
        <v>972</v>
      </c>
    </row>
    <row r="21" spans="1:9" ht="15">
      <c r="A21" s="83" t="s">
        <v>49</v>
      </c>
      <c r="B21" s="84" t="s">
        <v>691</v>
      </c>
      <c r="C21" s="84" t="s">
        <v>940</v>
      </c>
      <c r="D21" s="84" t="s">
        <v>932</v>
      </c>
      <c r="E21" s="84"/>
      <c r="F21" s="84" t="s">
        <v>939</v>
      </c>
      <c r="G21" s="85" t="s">
        <v>939</v>
      </c>
      <c r="H21" s="84" t="s">
        <v>941</v>
      </c>
      <c r="I21" s="85" t="s">
        <v>933</v>
      </c>
    </row>
    <row r="22" spans="1:9" ht="15">
      <c r="A22" s="86"/>
      <c r="B22" s="87" t="s">
        <v>691</v>
      </c>
      <c r="C22" s="87" t="s">
        <v>936</v>
      </c>
      <c r="D22" s="87" t="s">
        <v>928</v>
      </c>
      <c r="E22" s="87"/>
      <c r="F22" s="87" t="s">
        <v>937</v>
      </c>
      <c r="G22" s="87" t="s">
        <v>937</v>
      </c>
      <c r="H22" s="87" t="s">
        <v>930</v>
      </c>
      <c r="I22" s="87"/>
    </row>
    <row r="23" spans="1:9" ht="15">
      <c r="A23" s="83" t="s">
        <v>61</v>
      </c>
      <c r="B23" s="84" t="s">
        <v>61</v>
      </c>
      <c r="C23" s="84" t="s">
        <v>971</v>
      </c>
      <c r="D23" s="84" t="s">
        <v>932</v>
      </c>
      <c r="E23" s="84"/>
      <c r="F23" s="84" t="s">
        <v>935</v>
      </c>
      <c r="G23" s="85" t="s">
        <v>935</v>
      </c>
      <c r="H23" s="84" t="s">
        <v>972</v>
      </c>
      <c r="I23" s="85" t="s">
        <v>972</v>
      </c>
    </row>
    <row r="24" spans="1:9" ht="15">
      <c r="A24" s="83" t="s">
        <v>63</v>
      </c>
      <c r="B24" s="84" t="s">
        <v>63</v>
      </c>
      <c r="C24" s="84" t="s">
        <v>962</v>
      </c>
      <c r="D24" s="84" t="s">
        <v>932</v>
      </c>
      <c r="E24" s="84"/>
      <c r="F24" s="84" t="s">
        <v>963</v>
      </c>
      <c r="G24" s="85" t="s">
        <v>963</v>
      </c>
      <c r="H24" s="84" t="s">
        <v>964</v>
      </c>
      <c r="I24" s="85" t="s">
        <v>964</v>
      </c>
    </row>
    <row r="25" spans="1:9" ht="15">
      <c r="A25" s="83" t="s">
        <v>31</v>
      </c>
      <c r="B25" s="84" t="s">
        <v>31</v>
      </c>
      <c r="C25" s="84" t="s">
        <v>957</v>
      </c>
      <c r="D25" s="84" t="s">
        <v>932</v>
      </c>
      <c r="E25" s="84" t="s">
        <v>933</v>
      </c>
      <c r="F25" s="84" t="s">
        <v>939</v>
      </c>
      <c r="G25" s="85" t="s">
        <v>939</v>
      </c>
      <c r="H25" s="84" t="s">
        <v>933</v>
      </c>
      <c r="I25" s="85" t="s">
        <v>933</v>
      </c>
    </row>
    <row r="26" spans="1:9" ht="15">
      <c r="A26" s="83" t="s">
        <v>37</v>
      </c>
      <c r="B26" s="84" t="s">
        <v>37</v>
      </c>
      <c r="C26" s="84" t="s">
        <v>984</v>
      </c>
      <c r="D26" s="84" t="s">
        <v>932</v>
      </c>
      <c r="E26" s="84" t="s">
        <v>933</v>
      </c>
      <c r="F26" s="84" t="s">
        <v>939</v>
      </c>
      <c r="G26" s="85" t="s">
        <v>939</v>
      </c>
      <c r="H26" s="84" t="s">
        <v>933</v>
      </c>
      <c r="I26" s="85" t="s">
        <v>933</v>
      </c>
    </row>
    <row r="27" spans="1:9" ht="15">
      <c r="A27" s="83" t="s">
        <v>39</v>
      </c>
      <c r="B27" s="84" t="s">
        <v>39</v>
      </c>
      <c r="C27" s="84" t="s">
        <v>986</v>
      </c>
      <c r="D27" s="84" t="s">
        <v>932</v>
      </c>
      <c r="E27" s="84" t="s">
        <v>950</v>
      </c>
      <c r="F27" s="84" t="s">
        <v>939</v>
      </c>
      <c r="G27" s="85" t="s">
        <v>939</v>
      </c>
      <c r="H27" s="84" t="s">
        <v>933</v>
      </c>
      <c r="I27" s="85" t="s">
        <v>933</v>
      </c>
    </row>
    <row r="28" spans="1:9" ht="15">
      <c r="A28" s="83" t="s">
        <v>43</v>
      </c>
      <c r="B28" s="84" t="s">
        <v>676</v>
      </c>
      <c r="C28" s="84" t="s">
        <v>949</v>
      </c>
      <c r="D28" s="84" t="s">
        <v>932</v>
      </c>
      <c r="E28" s="84"/>
      <c r="F28" s="84" t="s">
        <v>950</v>
      </c>
      <c r="G28" s="85" t="s">
        <v>950</v>
      </c>
      <c r="H28" s="84" t="s">
        <v>951</v>
      </c>
      <c r="I28" s="85" t="s">
        <v>951</v>
      </c>
    </row>
    <row r="29" spans="1:9" ht="15">
      <c r="A29" s="88"/>
      <c r="B29" s="87" t="s">
        <v>676</v>
      </c>
      <c r="C29" s="87" t="s">
        <v>952</v>
      </c>
      <c r="D29" s="87" t="s">
        <v>928</v>
      </c>
      <c r="E29" s="87"/>
      <c r="F29" s="87" t="s">
        <v>953</v>
      </c>
      <c r="G29" s="87" t="s">
        <v>953</v>
      </c>
      <c r="H29" s="87" t="s">
        <v>930</v>
      </c>
      <c r="I29" s="87"/>
    </row>
    <row r="30" spans="1:9" ht="15">
      <c r="A30" s="83" t="s">
        <v>15</v>
      </c>
      <c r="B30" s="84" t="s">
        <v>15</v>
      </c>
      <c r="C30" s="84" t="s">
        <v>931</v>
      </c>
      <c r="D30" s="84" t="s">
        <v>932</v>
      </c>
      <c r="E30" s="84" t="s">
        <v>933</v>
      </c>
      <c r="F30" s="84" t="s">
        <v>934</v>
      </c>
      <c r="G30" s="85" t="s">
        <v>934</v>
      </c>
      <c r="H30" s="84" t="s">
        <v>935</v>
      </c>
      <c r="I30" s="85" t="s">
        <v>935</v>
      </c>
    </row>
    <row r="31" spans="1:9" ht="15">
      <c r="A31" s="83" t="s">
        <v>67</v>
      </c>
      <c r="B31" s="84" t="s">
        <v>725</v>
      </c>
      <c r="C31" s="84" t="s">
        <v>976</v>
      </c>
      <c r="D31" s="84" t="s">
        <v>932</v>
      </c>
      <c r="E31" s="84"/>
      <c r="F31" s="84" t="s">
        <v>943</v>
      </c>
      <c r="G31" s="85" t="s">
        <v>944</v>
      </c>
      <c r="H31" s="84" t="s">
        <v>967</v>
      </c>
      <c r="I31" s="85" t="s">
        <v>967</v>
      </c>
    </row>
    <row r="32" spans="1:9" ht="15">
      <c r="A32" s="83" t="s">
        <v>47</v>
      </c>
      <c r="B32" s="84" t="s">
        <v>683</v>
      </c>
      <c r="C32" s="84" t="s">
        <v>954</v>
      </c>
      <c r="D32" s="84" t="s">
        <v>932</v>
      </c>
      <c r="E32" s="84"/>
      <c r="F32" s="84" t="s">
        <v>955</v>
      </c>
      <c r="G32" s="85" t="s">
        <v>955</v>
      </c>
      <c r="H32" s="84" t="s">
        <v>956</v>
      </c>
      <c r="I32" s="85" t="s">
        <v>956</v>
      </c>
    </row>
    <row r="33" spans="1:9" ht="15">
      <c r="A33" s="88"/>
      <c r="B33" s="87" t="s">
        <v>683</v>
      </c>
      <c r="C33" s="87" t="s">
        <v>927</v>
      </c>
      <c r="D33" s="87" t="s">
        <v>928</v>
      </c>
      <c r="E33" s="87"/>
      <c r="F33" s="87" t="s">
        <v>929</v>
      </c>
      <c r="G33" s="87" t="s">
        <v>929</v>
      </c>
      <c r="H33" s="87" t="s">
        <v>930</v>
      </c>
      <c r="I33" s="87"/>
    </row>
    <row r="34" spans="1:9" ht="15">
      <c r="A34" s="83" t="s">
        <v>53</v>
      </c>
      <c r="B34" s="84" t="s">
        <v>699</v>
      </c>
      <c r="C34" s="84" t="s">
        <v>958</v>
      </c>
      <c r="D34" s="84" t="s">
        <v>932</v>
      </c>
      <c r="E34" s="84"/>
      <c r="F34" s="84" t="s">
        <v>939</v>
      </c>
      <c r="G34" s="85" t="s">
        <v>939</v>
      </c>
      <c r="H34" s="84" t="s">
        <v>941</v>
      </c>
      <c r="I34" s="85" t="s">
        <v>933</v>
      </c>
    </row>
    <row r="35" spans="1:9" ht="15">
      <c r="A35" s="88"/>
      <c r="B35" s="87" t="s">
        <v>699</v>
      </c>
      <c r="C35" s="87" t="s">
        <v>968</v>
      </c>
      <c r="D35" s="87" t="s">
        <v>928</v>
      </c>
      <c r="E35" s="87"/>
      <c r="F35" s="87" t="s">
        <v>937</v>
      </c>
      <c r="G35" s="87" t="s">
        <v>937</v>
      </c>
      <c r="H35" s="87" t="s">
        <v>930</v>
      </c>
      <c r="I35" s="87"/>
    </row>
    <row r="36" spans="1:9" ht="15">
      <c r="A36" s="83" t="s">
        <v>51</v>
      </c>
      <c r="B36" s="84" t="s">
        <v>695</v>
      </c>
      <c r="C36" s="84" t="s">
        <v>987</v>
      </c>
      <c r="D36" s="84" t="s">
        <v>932</v>
      </c>
      <c r="E36" s="84"/>
      <c r="F36" s="84" t="s">
        <v>939</v>
      </c>
      <c r="G36" s="85" t="s">
        <v>939</v>
      </c>
      <c r="H36" s="84" t="s">
        <v>941</v>
      </c>
      <c r="I36" s="85" t="s">
        <v>933</v>
      </c>
    </row>
    <row r="37" spans="1:9" ht="15">
      <c r="A37" s="88"/>
      <c r="B37" s="87" t="s">
        <v>695</v>
      </c>
      <c r="C37" s="87" t="s">
        <v>965</v>
      </c>
      <c r="D37" s="87" t="s">
        <v>928</v>
      </c>
      <c r="E37" s="87"/>
      <c r="F37" s="87" t="s">
        <v>937</v>
      </c>
      <c r="G37" s="87" t="s">
        <v>937</v>
      </c>
      <c r="H37" s="87" t="s">
        <v>930</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s>
  <sheetData>
    <row r="1" spans="1:5">
      <c r="A1" s="48" t="s">
        <v>998</v>
      </c>
      <c r="B1" s="48" t="s">
        <v>999</v>
      </c>
      <c r="C1" s="48" t="s">
        <v>1000</v>
      </c>
      <c r="D1" s="48" t="s">
        <v>1001</v>
      </c>
      <c r="E1" s="48" t="s">
        <v>1002</v>
      </c>
    </row>
    <row r="2" spans="1:5">
      <c r="A2" t="s">
        <v>1003</v>
      </c>
      <c r="B2">
        <f>COUNTIF(チェックボーリングの結果!N:O,"*（エラー）*")</f>
        <v>0</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1A1C8E0-666C-4551-A4E3-7DCE380ED20A}"/>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2025-01-29T09:03:03Z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