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BA0E862A-041C-41BE-A973-19F23E732AF6}" xr6:coauthVersionLast="47" xr6:coauthVersionMax="47" xr10:uidLastSave="{00000000-0000-0000-0000-000000000000}"/>
  <bookViews>
    <workbookView xWindow="-110" yWindow="-110" windowWidth="19420" windowHeight="11500" tabRatio="747" xr2:uid="{00000000-000D-0000-FFFF-FFFF00000000}"/>
  </bookViews>
  <sheets>
    <sheet name="裏面_土壌汚染の除去(掘削除去)"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'裏面_土壌汚染の除去(掘削除去)'!$B$2:$J$20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42" l="1"/>
  <c r="A8" i="42"/>
  <c r="B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<sst xmlns="http://schemas.openxmlformats.org/spreadsheetml/2006/main" count="1959" uniqueCount="1175">
  <si>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</si>
  <si>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</si>
  <si>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</si>
  <si>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</si>
  <si>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</si>
  <si>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</si>
  <si>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</si>
  <si>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</si>
  <si>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</si>
  <si>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</si>
  <si>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</si>
  <si>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</si>
  <si>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</si>
  <si>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</si>
  <si>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</si>
  <si>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</si>
  <si>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</si>
  <si>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</si>
  <si>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</si>
  <si>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</si>
  <si>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</si>
  <si>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</si>
  <si>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</si>
  <si>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</si>
  <si>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</si>
  <si>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</si>
  <si>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</si>
  <si>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</si>
  <si>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</si>
  <si>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</si>
  <si>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</si>
  <si>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</si>
  <si>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</si>
  <si>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</si>
  <si>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</si>
  <si>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</si>
  <si>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</si>
  <si>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</si>
  <si>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</si>
  <si>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</si>
  <si>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</si>
  <si>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</si>
  <si>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</si>
  <si>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</si>
  <si>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</si>
  <si>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</si>
  <si>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</si>
  <si>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</si>
  <si>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</si>
  <si>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</si>
  <si>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</si>
  <si>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</si>
  <si>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</si>
  <si>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</si>
  <si>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</si>
  <si>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</si>
  <si>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</si>
  <si>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</si>
  <si>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</si>
  <si>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</si>
  <si>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</si>
  <si>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</si>
  <si>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</si>
  <si>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</si>
  <si>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</si>
  <si>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</si>
  <si>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</si>
  <si>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</si>
  <si>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</si>
  <si>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</si>
  <si>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</si>
  <si>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</si>
  <si>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</si>
  <si>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</si>
  <si>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</si>
  <si>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</si>
  <si>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</si>
  <si>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</si>
  <si>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</si>
  <si>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</si>
  <si>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</si>
  <si>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</si>
  <si>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</si>
  <si>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</si>
  <si>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</si>
  <si>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</si>
  <si>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</si>
  <si>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</si>
  <si>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</si>
  <si>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</si>
  <si>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</si>
  <si>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</si>
  <si>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</si>
  <si>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</si>
  <si>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</si>
  <si>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</si>
  <si>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</si>
  <si>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</si>
  <si>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</si>
  <si>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</si>
  <si>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</si>
  <si>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</si>
  <si>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</si>
  <si>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</si>
  <si>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</si>
  <si>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</si>
  <si>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</si>
  <si>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</si>
  <si>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</si>
  <si>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</si>
  <si>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</si>
  <si>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</si>
  <si>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</si>
  <si>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</si>
  <si>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</si>
  <si>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</si>
  <si>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</si>
  <si>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</si>
  <si>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</si>
  <si>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</si>
  <si>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</si>
  <si>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</si>
  <si>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</si>
  <si>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</si>
  <si>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</si>
  <si>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</si>
  <si>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</si>
  <si>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</si>
  <si>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</si>
  <si>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</si>
  <si>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</si>
  <si>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</si>
  <si>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</si>
  <si>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</si>
  <si>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</si>
  <si>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</si>
  <si>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</si>
  <si>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</si>
  <si>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</si>
  <si>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</si>
  <si>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</si>
  <si>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</si>
  <si>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</si>
  <si>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</si>
  <si>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</si>
  <si>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</si>
  <si>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</si>
  <si>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</si>
  <si>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</si>
  <si>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</si>
  <si>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</si>
  <si>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</si>
  <si>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</si>
  <si>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</si>
  <si>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</si>
  <si>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</si>
  <si>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</si>
  <si>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</si>
  <si>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</si>
  <si>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</si>
  <si>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</si>
  <si>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</si>
  <si>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</si>
  <si>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</si>
  <si>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</si>
  <si>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</si>
  <si>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</si>
  <si>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</si>
  <si>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</si>
  <si>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</si>
  <si>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</si>
  <si>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</si>
  <si>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</si>
  <si>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</si>
  <si>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</si>
  <si>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</si>
  <si>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</si>
  <si>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</si>
  <si>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</si>
  <si>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</si>
  <si>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</si>
  <si>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</si>
  <si>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</si>
  <si>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</si>
  <si>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</si>
  <si>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</si>
  <si>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</si>
  <si>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</si>
  <si>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</si>
  <si>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</si>
  <si>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</si>
  <si>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</si>
  <si>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</si>
  <si>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</si>
  <si>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</si>
  <si>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</si>
  <si>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</si>
  <si>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</si>
  <si>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</si>
  <si>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</si>
  <si>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</si>
  <si>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</si>
  <si>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</si>
  <si>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</si>
  <si>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</si>
  <si>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</si>
  <si>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</si>
  <si>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</si>
  <si>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</si>
  <si>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</si>
  <si>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</si>
  <si>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</si>
  <si>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</si>
  <si>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</si>
  <si>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</si>
  <si>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</si>
  <si>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</si>
  <si>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</si>
  <si>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</si>
  <si>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</si>
  <si>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</si>
  <si>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</si>
  <si>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</si>
  <si>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</si>
  <si>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</si>
  <si>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</si>
  <si>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</si>
  <si>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</si>
  <si>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</si>
  <si>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</si>
  <si>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</si>
  <si>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</si>
  <si>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</si>
  <si>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</si>
  <si>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</si>
  <si>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</si>
  <si>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</si>
  <si>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</si>
  <si>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</si>
  <si>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</si>
  <si>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</si>
  <si>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</si>
  <si>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</si>
  <si>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</si>
  <si>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</si>
  <si>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</si>
  <si>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</si>
  <si>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</si>
  <si>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</si>
  <si>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</si>
  <si>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</si>
  <si>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</si>
  <si>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</si>
  <si>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</si>
  <si>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</si>
  <si>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</si>
  <si>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</si>
  <si>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</si>
  <si>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</si>
  <si>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</si>
  <si>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</si>
  <si>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</si>
  <si>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</si>
  <si>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</si>
  <si>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</si>
  <si>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</si>
  <si>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</si>
  <si>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</si>
  <si>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</si>
  <si>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</si>
  <si>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</si>
  <si>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</si>
  <si>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</si>
  <si>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</si>
  <si>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</si>
  <si>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</si>
  <si>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</si>
  <si>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</si>
  <si>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</si>
  <si>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</si>
  <si>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</si>
  <si>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</si>
  <si>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</si>
  <si>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</si>
  <si>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</si>
  <si>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</si>
  <si>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</si>
  <si>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</si>
  <si>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</si>
  <si>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</si>
  <si>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</si>
  <si>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</si>
  <si>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</si>
  <si>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</si>
  <si>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</si>
  <si>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</si>
  <si>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</si>
  <si>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</si>
  <si>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</si>
  <si>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</si>
  <si>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</si>
  <si>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</si>
  <si>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</si>
  <si>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</si>
  <si>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</si>
  <si>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</si>
  <si>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</si>
  <si>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</si>
  <si>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</si>
  <si>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</si>
  <si>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</si>
  <si>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</si>
  <si>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</si>
  <si>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</si>
  <si>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</si>
  <si>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</si>
  <si>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</si>
  <si>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</si>
  <si>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</si>
  <si>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</si>
  <si>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</si>
  <si>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</si>
  <si>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</si>
  <si>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</si>
  <si>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</si>
  <si>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</si>
  <si>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</si>
  <si>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</si>
  <si>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</si>
  <si>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</si>
  <si>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</si>
  <si>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</si>
  <si>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</si>
  <si>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</si>
  <si>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</si>
  <si>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</si>
  <si>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</si>
  <si>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</si>
  <si>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</si>
  <si>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</si>
  <si>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</si>
  <si>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</si>
  <si>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</si>
  <si>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</si>
  <si>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</si>
  <si>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</si>
  <si>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</si>
  <si>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</si>
  <si>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</si>
  <si>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</si>
  <si>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</si>
  <si>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</si>
  <si>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</si>
  <si>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</si>
  <si>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</si>
  <si>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</si>
  <si>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</si>
  <si>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</si>
  <si>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</si>
  <si>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</si>
  <si>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</si>
  <si>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</si>
  <si>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</si>
  <si>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</si>
  <si>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</si>
  <si>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</si>
  <si>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</si>
  <si>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</si>
  <si>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</si>
  <si>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</si>
  <si>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</si>
  <si>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</si>
  <si>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</si>
  <si>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</si>
  <si>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</si>
  <si>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</si>
  <si>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</si>
  <si>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</si>
  <si>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</si>
  <si>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</si>
  <si>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</si>
  <si>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</si>
  <si>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</si>
  <si>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</si>
  <si>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</si>
  <si>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</si>
  <si>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</si>
  <si>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</si>
  <si>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</si>
  <si>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</si>
  <si>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</si>
  <si>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</si>
  <si>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</si>
  <si>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</si>
  <si>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</si>
  <si>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</si>
  <si>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</si>
  <si>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</si>
  <si>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</si>
  <si>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</si>
  <si>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</si>
  <si>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</si>
  <si>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</si>
  <si>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</si>
  <si>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</si>
  <si>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</si>
  <si>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</si>
  <si>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</si>
  <si>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</si>
  <si>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</si>
  <si>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</si>
  <si>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</si>
  <si>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</si>
  <si>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</si>
  <si>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</si>
  <si>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</si>
  <si>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</si>
  <si>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</si>
  <si>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</si>
  <si>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</si>
  <si>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</si>
  <si>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</si>
  <si>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</si>
  <si>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</si>
  <si>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</si>
  <si>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</si>
  <si>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</si>
  <si>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</si>
  <si>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</si>
  <si>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</si>
  <si>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</si>
  <si>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</si>
  <si>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</si>
  <si>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</si>
  <si>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</si>
  <si>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</si>
  <si>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</si>
  <si>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</si>
  <si>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</si>
  <si>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</si>
  <si>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</si>
  <si>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</si>
  <si>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</si>
  <si>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</si>
  <si>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</si>
  <si>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</si>
  <si>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</si>
  <si>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</si>
  <si>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</si>
  <si>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</si>
  <si>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</si>
  <si>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</si>
  <si>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</si>
  <si>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</si>
  <si>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</si>
  <si>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</si>
  <si>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</si>
  <si>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</si>
  <si>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</si>
  <si>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</si>
  <si>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</si>
  <si>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</si>
  <si>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</si>
  <si>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</si>
  <si>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</si>
  <si>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</si>
  <si>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</si>
  <si>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</si>
  <si>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</si>
  <si>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</si>
  <si>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</si>
  <si>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</si>
  <si>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</si>
  <si>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</si>
  <si>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</si>
  <si>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</si>
  <si>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</si>
  <si>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</si>
  <si>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</si>
  <si>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</si>
  <si>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</si>
  <si>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</si>
  <si>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</si>
  <si>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</si>
  <si>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</si>
  <si>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</si>
  <si>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</si>
  <si>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</si>
  <si>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</si>
  <si>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</si>
  <si>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</si>
  <si>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</si>
  <si>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</si>
  <si>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</si>
  <si>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</si>
  <si>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</si>
  <si>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</si>
  <si>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</si>
  <si>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</si>
  <si>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</si>
  <si>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</si>
  <si>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</si>
  <si>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</si>
  <si>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</si>
  <si>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</si>
  <si>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</si>
  <si>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</si>
  <si>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</si>
  <si>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</si>
  <si>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</si>
  <si>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</si>
  <si>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</si>
  <si>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</si>
  <si>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</si>
  <si>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</si>
  <si>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</si>
  <si>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</si>
  <si>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</si>
  <si>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</si>
  <si>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</si>
  <si>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</si>
  <si>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</si>
  <si>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</si>
  <si>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</si>
  <si>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</si>
  <si>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</si>
  <si>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</si>
  <si>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</si>
  <si>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</si>
  <si>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</si>
  <si>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</si>
  <si>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</si>
  <si>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</si>
  <si>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</si>
  <si>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</si>
  <si>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</si>
  <si>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</si>
  <si>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</si>
  <si>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</si>
  <si>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</si>
  <si>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</si>
  <si>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</si>
  <si>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</si>
  <si>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</si>
  <si>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</si>
  <si>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</si>
  <si>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</si>
  <si>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</si>
  <si>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</si>
  <si>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</si>
  <si>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</si>
  <si>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</si>
  <si>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</si>
  <si>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</si>
  <si>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</si>
  <si>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</si>
  <si>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</si>
  <si>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</si>
  <si>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</si>
  <si>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</si>
  <si>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</si>
  <si>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</si>
  <si>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</si>
  <si>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</si>
  <si>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</si>
  <si>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</si>
  <si>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</si>
  <si>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</si>
  <si>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</si>
  <si>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</si>
  <si>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</si>
  <si>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</si>
  <si>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</si>
  <si>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</si>
  <si>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</si>
  <si>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</si>
  <si>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</si>
  <si>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</si>
  <si>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</si>
  <si>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</si>
  <si>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</si>
  <si>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</si>
  <si>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</si>
  <si>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</si>
  <si>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</si>
  <si>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</si>
  <si>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</si>
  <si>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</si>
  <si>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</si>
  <si>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</si>
  <si>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</si>
  <si>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</si>
  <si>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</si>
  <si>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</si>
  <si>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</si>
  <si>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</si>
  <si>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</si>
  <si>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</si>
  <si>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</si>
  <si>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</si>
  <si>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</si>
  <si>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</si>
  <si>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</si>
  <si>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</si>
  <si>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</si>
  <si>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</si>
  <si>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</si>
  <si>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</si>
  <si>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</si>
  <si>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</si>
  <si>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</si>
  <si>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</si>
  <si>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</si>
  <si>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</si>
  <si>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</si>
  <si>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</si>
  <si>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</si>
  <si>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</si>
  <si>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</si>
  <si>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</si>
  <si>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</si>
  <si>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</si>
  <si>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</si>
  <si>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</si>
  <si>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</si>
  <si>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</si>
  <si>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</si>
  <si>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</si>
  <si>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</si>
  <si>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</si>
  <si>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</si>
  <si>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</si>
  <si>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</si>
  <si>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</si>
  <si>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</si>
  <si>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</si>
  <si>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</si>
  <si>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</si>
  <si>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</si>
  <si>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</si>
  <si>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</si>
  <si>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</si>
  <si>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</si>
  <si>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</si>
  <si>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</si>
  <si>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</si>
  <si>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</si>
  <si>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</si>
  <si>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</si>
  <si>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</si>
  <si>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</si>
  <si>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</si>
  <si>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</si>
  <si>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</si>
  <si>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</si>
  <si>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</si>
  <si>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</si>
  <si>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</si>
  <si>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</si>
  <si>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</si>
  <si>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</si>
  <si>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</si>
  <si>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</si>
  <si>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</si>
  <si>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</si>
  <si>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</si>
  <si>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</si>
  <si>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</si>
  <si>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</si>
  <si>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</si>
  <si>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</si>
  <si>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</si>
  <si>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</si>
  <si>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</si>
  <si>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</si>
  <si>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</si>
  <si>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</si>
  <si>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</si>
  <si>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</si>
  <si>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</si>
  <si>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</si>
  <si>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</si>
  <si>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</si>
  <si>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</si>
  <si>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</si>
  <si>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</si>
  <si>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</si>
  <si>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</si>
  <si>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</si>
  <si>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</si>
  <si>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</si>
  <si>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</si>
  <si>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</si>
  <si>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</si>
  <si>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</si>
  <si>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</si>
  <si>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</si>
  <si>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</si>
  <si>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</si>
  <si>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</si>
  <si>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</si>
  <si>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</si>
  <si>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</si>
  <si>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</si>
  <si>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</si>
  <si>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</si>
  <si>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</si>
  <si>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</si>
  <si>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</si>
  <si>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</si>
  <si>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</si>
  <si>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</si>
  <si>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</si>
  <si>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</si>
  <si>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</si>
  <si>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</si>
  <si>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</si>
  <si>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</si>
  <si>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</si>
  <si>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</si>
  <si>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</si>
  <si>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</si>
  <si>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</si>
  <si>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</si>
  <si>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</si>
  <si>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</si>
  <si>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</si>
  <si>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</si>
  <si>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</si>
  <si>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</si>
  <si>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</si>
  <si>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</si>
  <si>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</si>
  <si>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</si>
  <si>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</si>
  <si>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</si>
  <si>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</si>
  <si>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</si>
  <si>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</si>
  <si>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</si>
  <si>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</si>
  <si>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</si>
  <si>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</si>
  <si>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</si>
  <si>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</si>
  <si>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</si>
  <si>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</si>
  <si>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</si>
  <si>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</si>
  <si>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</si>
  <si>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</si>
  <si>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</si>
  <si>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</si>
  <si>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</si>
  <si>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</si>
  <si>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</si>
  <si>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</si>
  <si>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</si>
  <si>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</si>
  <si>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</si>
  <si>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</si>
  <si>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</si>
  <si>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</si>
  <si>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</si>
  <si>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</si>
  <si>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</si>
  <si>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</si>
  <si>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</si>
  <si>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</si>
  <si>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</si>
  <si>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</si>
  <si>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</si>
  <si>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</si>
  <si>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</si>
  <si>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</si>
  <si>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</si>
  <si>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</si>
  <si>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</si>
  <si>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</si>
  <si>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</si>
  <si>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</si>
  <si>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</si>
  <si>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</si>
  <si>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</si>
  <si>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</si>
  <si>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</si>
  <si>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</si>
  <si>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</si>
  <si>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</si>
  <si>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</si>
  <si>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</si>
  <si>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</si>
  <si>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</si>
  <si>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</si>
  <si>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</si>
  <si>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</si>
  <si>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</si>
  <si>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</si>
  <si>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</si>
  <si>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</si>
  <si>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</si>
  <si>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</si>
  <si>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</si>
  <si>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</si>
  <si>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</si>
  <si>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</si>
  <si>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</si>
  <si>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</si>
  <si>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</si>
  <si>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</si>
  <si>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</si>
  <si>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</si>
  <si>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</si>
  <si>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</si>
  <si>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</si>
  <si>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</si>
  <si>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</si>
  <si>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</si>
  <si>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</si>
  <si>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</si>
  <si>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</si>
  <si>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</si>
  <si>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</si>
  <si>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</si>
  <si>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</si>
  <si>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</si>
  <si>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</si>
  <si>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</si>
  <si>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</si>
  <si>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</si>
  <si>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</si>
  <si>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</si>
  <si>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</si>
  <si>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</si>
  <si>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</si>
  <si>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</si>
  <si>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</si>
  <si>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</si>
  <si>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</si>
  <si>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</si>
  <si>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</si>
  <si>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</si>
  <si>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</si>
  <si>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</si>
  <si>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</si>
  <si>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</si>
  <si>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</si>
  <si>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</si>
  <si>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</si>
  <si>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</si>
  <si>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</si>
  <si>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</si>
  <si>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</si>
  <si>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</si>
  <si>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</si>
  <si>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</si>
  <si>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</si>
  <si>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</si>
  <si>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</si>
  <si>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</si>
  <si>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</si>
  <si>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</si>
  <si>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</si>
  <si>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</si>
  <si>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</si>
  <si>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</si>
  <si>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</si>
  <si>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</si>
  <si>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</si>
  <si>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</si>
  <si>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</si>
  <si>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</si>
  <si>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</si>
  <si>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</si>
  <si>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</si>
  <si>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</si>
  <si>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</si>
  <si>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</si>
  <si>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</si>
  <si>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</si>
  <si>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</si>
  <si>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</si>
  <si>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</si>
  <si>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</si>
  <si>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</si>
  <si>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</si>
  <si>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</si>
  <si>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</si>
  <si>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</si>
  <si>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</si>
  <si>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</si>
  <si>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</si>
  <si>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</si>
  <si>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</si>
  <si>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</si>
  <si>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</si>
  <si>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</si>
  <si>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</si>
  <si>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</si>
  <si>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</si>
  <si>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</si>
  <si>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</si>
  <si>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</si>
  <si>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</si>
  <si>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</si>
  <si>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</si>
  <si>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</si>
  <si>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</si>
  <si>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</si>
  <si>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</si>
  <si>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</si>
  <si>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</si>
  <si>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</si>
  <si>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</si>
  <si>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</si>
  <si>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</si>
  <si>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</si>
  <si>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</si>
  <si>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</si>
  <si>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</si>
  <si>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</si>
  <si>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</si>
  <si>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</si>
  <si>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</si>
  <si>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</si>
  <si>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</si>
  <si>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</si>
  <si>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</si>
  <si>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</si>
  <si>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</si>
  <si>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</si>
  <si>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</si>
  <si>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</si>
  <si>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</si>
  <si>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</si>
  <si>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</si>
  <si>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</si>
  <si>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</si>
  <si>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</si>
  <si>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</si>
  <si>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</si>
  <si>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</si>
  <si>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</si>
  <si>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</si>
  <si>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</si>
  <si>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</si>
  <si>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</si>
  <si>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</si>
  <si>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</si>
  <si>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</si>
  <si>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</si>
  <si>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</si>
  <si>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</si>
  <si>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</si>
  <si>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</si>
  <si>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</si>
  <si>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</si>
  <si>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</si>
  <si>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</si>
  <si>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</si>
  <si>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</si>
  <si>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</si>
  <si>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</si>
  <si>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</si>
  <si>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</si>
  <si>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</si>
  <si>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</si>
  <si>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</si>
  <si>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</si>
  <si>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</si>
  <si>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</si>
  <si>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</si>
  <si>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</si>
  <si>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</si>
  <si>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</si>
  <si>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</si>
  <si>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</si>
  <si>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</si>
  <si>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</si>
  <si>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</si>
  <si>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</si>
  <si>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</si>
  <si>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</si>
  <si>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</si>
  <si>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</si>
  <si>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</si>
  <si>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</si>
  <si>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</si>
  <si>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</si>
  <si>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</si>
  <si>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</si>
  <si>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</si>
  <si>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</si>
  <si>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</si>
  <si>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</si>
  <si>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</si>
  <si>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</si>
  <si>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</si>
  <si>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</si>
  <si>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</si>
  <si>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</si>
  <si>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</si>
  <si>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土壌汚染の除去（掘削除去）</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</si>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</sst>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5" customHeight="1">
      <c r="B3" s="73"/>
      <c r="C3" s="74"/>
      <c r="D3" s="89" t="s">
        <v>3</v>
      </c>
      <c r="E3" s="90"/>
      <c r="F3" s="91" t="s">
        <v>1002</v>
      </c>
      <c r="G3" s="92"/>
      <c r="H3" s="92"/>
      <c r="I3" s="92"/>
      <c r="J3" s="58"/>
      <c r="L3" s="53" t="str">
        <f>IF(OR(F3="不溶化",F3="土壌入換え"),F3&amp;H4,F3)</f>
        <v>土壌汚染の除去（掘削除去）</v>
      </c>
      <c r="O3" s="1" t="s">
        <v>1003</v>
      </c>
    </row>
    <row r="4" spans="2:15" ht="15.65"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一　基準不適合土壌の掘削による除去</v>
      </c>
      <c r="C5" s="94"/>
      <c r="D5" s="94"/>
      <c r="E5" s="94"/>
      <c r="F5" s="94"/>
      <c r="G5" s="94"/>
      <c r="H5" s="94"/>
      <c r="I5" s="94"/>
      <c r="J5" s="95"/>
      <c r="L5" s="53" t="str">
        <f>$L$3&amp;1</f>
        <v>土壌汚染の除去（掘削除去）1</v>
      </c>
    </row>
    <row r="6" spans="2:15" ht="58.5" customHeight="1">
      <c r="B6" s="82" t="str">
        <f>IFERROR(VLOOKUP(L6,マスタ_裏面の表示内容!$A$2:$E$56,5,FALSE),"")</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v>
      </c>
      <c r="C6" s="83"/>
      <c r="D6" s="83"/>
      <c r="E6" s="83"/>
      <c r="F6" s="83"/>
      <c r="G6" s="83"/>
      <c r="H6" s="83"/>
      <c r="I6" s="83"/>
      <c r="J6" s="84"/>
      <c r="L6" s="53" t="str">
        <f>$L$3&amp;2</f>
        <v>土壌汚染の除去（掘削除去）2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ロ　土壌含有量基準に適合しない汚染状態にある土地において、基準不適合土壌又は特定有害物質の飛散等を防止するために講ずる措置を変更した場合にあっては、変更後の措置</v>
      </c>
      <c r="C8" s="83"/>
      <c r="D8" s="83"/>
      <c r="E8" s="83"/>
      <c r="F8" s="83"/>
      <c r="G8" s="83"/>
      <c r="H8" s="83"/>
      <c r="I8" s="83"/>
      <c r="J8" s="84"/>
      <c r="L8" s="53" t="str">
        <f>$L$3&amp;3</f>
        <v>土壌汚染の除去（掘削除去）3</v>
      </c>
    </row>
    <row r="9" spans="2:15" ht="35.25" customHeight="1">
      <c r="B9" s="61"/>
      <c r="C9" s="57"/>
      <c r="D9" s="85"/>
      <c r="E9" s="85"/>
      <c r="F9" s="85"/>
      <c r="G9" s="85"/>
      <c r="H9" s="85"/>
      <c r="I9" s="85"/>
      <c r="J9" s="86"/>
      <c r="M9" s="55" t="s">
        <v>1</v>
      </c>
      <c r="N9" s="56" t="str">
        <f>IF(B8&lt;&gt;"",IF(D9="","（エラー）未入力","（正常）入力済み"),"")</f>
        <v>（エラー）未入力</v>
      </c>
    </row>
    <row r="10" spans="2:15" ht="58.5" customHeight="1">
      <c r="B10" s="82" t="str">
        <f>IFERROR(VLOOKUP(L10,マスタ_裏面の表示内容!$A$2:$E$56,5,FALSE),"")</f>
        <v>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v>
      </c>
      <c r="C10" s="83"/>
      <c r="D10" s="83"/>
      <c r="E10" s="83"/>
      <c r="F10" s="83"/>
      <c r="G10" s="83"/>
      <c r="H10" s="83"/>
      <c r="I10" s="83"/>
      <c r="J10" s="84"/>
      <c r="L10" s="53" t="str">
        <f>$L$3&amp;4</f>
        <v>土壌汚染の除去（掘削除去）4</v>
      </c>
    </row>
    <row r="11" spans="2:15" ht="35.25" customHeight="1">
      <c r="B11" s="61"/>
      <c r="C11" s="57"/>
      <c r="D11" s="85"/>
      <c r="E11" s="85"/>
      <c r="F11" s="85"/>
      <c r="G11" s="85"/>
      <c r="H11" s="85"/>
      <c r="I11" s="85"/>
      <c r="J11" s="86"/>
      <c r="M11" s="55" t="s">
        <v>1</v>
      </c>
      <c r="N11" s="56" t="str">
        <f>IF(B10&lt;&gt;"",IF(D11="","（エラー）未入力","（正常）入力済み"),"")</f>
        <v>（エラー）未入力</v>
      </c>
    </row>
    <row r="12" spans="2:15" ht="58.5" customHeight="1">
      <c r="B12" s="82" t="str">
        <f>IFERROR(VLOOKUP(L12,マスタ_裏面の表示内容!$A$2:$E$56,5,FALSE),"")</f>
        <v>　ニ　土壌含有量基準に適合しない汚染状態にある土地において、土壌含有量基準に適合しない汚染状態にある土壌を掘削する範囲又は深さを変更した場合にあっては、変更後の範囲又は深さ</v>
      </c>
      <c r="C12" s="83"/>
      <c r="D12" s="83"/>
      <c r="E12" s="83"/>
      <c r="F12" s="83"/>
      <c r="G12" s="83"/>
      <c r="H12" s="83"/>
      <c r="I12" s="83"/>
      <c r="J12" s="84"/>
      <c r="L12" s="53" t="str">
        <f>$L$3&amp;5</f>
        <v>土壌汚染の除去（掘削除去）5</v>
      </c>
    </row>
    <row r="13" spans="2:15" ht="35.25" customHeight="1">
      <c r="B13" s="61"/>
      <c r="C13" s="57"/>
      <c r="D13" s="85"/>
      <c r="E13" s="85"/>
      <c r="F13" s="85"/>
      <c r="G13" s="85"/>
      <c r="H13" s="85"/>
      <c r="I13" s="85"/>
      <c r="J13" s="86"/>
      <c r="M13" s="55" t="s">
        <v>1</v>
      </c>
      <c r="N13" s="56" t="str">
        <f>IF(B12&lt;&gt;"",IF(D13="","（エラー）未入力","（正常）入力済み"),"")</f>
        <v>（エラー）未入力</v>
      </c>
    </row>
    <row r="14" spans="2:15" ht="58.5" customHeight="1">
      <c r="B14" s="82" t="str">
        <f>IFERROR(VLOOKUP(L14,マスタ_裏面の表示内容!$A$2:$E$56,5,FALSE),"")</f>
        <v>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v>
      </c>
      <c r="C14" s="83"/>
      <c r="D14" s="83"/>
      <c r="E14" s="83"/>
      <c r="F14" s="83"/>
      <c r="G14" s="83"/>
      <c r="H14" s="83"/>
      <c r="I14" s="83"/>
      <c r="J14" s="84"/>
      <c r="L14" s="53" t="str">
        <f>$L$3&amp;6</f>
        <v>土壌汚染の除去（掘削除去）6</v>
      </c>
    </row>
    <row r="15" spans="2:15" ht="35.25" customHeight="1">
      <c r="B15" s="61"/>
      <c r="C15" s="57"/>
      <c r="D15" s="85"/>
      <c r="E15" s="85"/>
      <c r="F15" s="85"/>
      <c r="G15" s="85"/>
      <c r="H15" s="85"/>
      <c r="I15" s="85"/>
      <c r="J15" s="86"/>
      <c r="M15" s="55" t="s">
        <v>1</v>
      </c>
      <c r="N15" s="56" t="str">
        <f>IF(B14&lt;&gt;"",IF(D15="","（エラー）未入力","（正常）入力済み"),"")</f>
        <v>（エラー）未入力</v>
      </c>
    </row>
    <row r="16" spans="2:15" ht="58.5" customHeight="1">
      <c r="B16" s="82" t="str">
        <f>IFERROR(VLOOKUP(L16,マスタ_裏面の表示内容!$A$2:$E$56,5,FALSE),"")</f>
        <v>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v>
      </c>
      <c r="C16" s="83"/>
      <c r="D16" s="83"/>
      <c r="E16" s="83"/>
      <c r="F16" s="83"/>
      <c r="G16" s="83"/>
      <c r="H16" s="83"/>
      <c r="I16" s="83"/>
      <c r="J16" s="84"/>
      <c r="L16" s="53" t="str">
        <f>$L$3&amp;7</f>
        <v>土壌汚染の除去（掘削除去）7</v>
      </c>
    </row>
    <row r="17" spans="2:14" ht="35.25" customHeight="1">
      <c r="B17" s="61"/>
      <c r="C17" s="57"/>
      <c r="D17" s="85"/>
      <c r="E17" s="85"/>
      <c r="F17" s="85"/>
      <c r="G17" s="85"/>
      <c r="H17" s="85"/>
      <c r="I17" s="85"/>
      <c r="J17" s="86"/>
      <c r="M17" s="55" t="s">
        <v>1</v>
      </c>
      <c r="N17" s="56" t="str">
        <f>IF(B16&lt;&gt;"",IF(D17="","（エラー）未入力","（正常）入力済み"),"")</f>
        <v>（エラー）未入力</v>
      </c>
    </row>
    <row r="18" spans="2:14" ht="58.5" customHeight="1">
      <c r="B18" s="82" t="str">
        <f>IFERROR(VLOOKUP(L18,マスタ_裏面の表示内容!$A$2:$E$56,5,FALSE),"")</f>
        <v>　ト　土壌溶出量基準に適合しない汚染状態にある土地にあっては、地下水が目標地下水濃度を超えない汚染状態にあることを確認するための地下水の水質の測定の期間、頻度及び結果</v>
      </c>
      <c r="C18" s="83"/>
      <c r="D18" s="83"/>
      <c r="E18" s="83"/>
      <c r="F18" s="83"/>
      <c r="G18" s="83"/>
      <c r="H18" s="83"/>
      <c r="I18" s="83"/>
      <c r="J18" s="84"/>
      <c r="L18" s="53" t="str">
        <f>$L$3&amp;8</f>
        <v>土壌汚染の除去（掘削除去）8</v>
      </c>
    </row>
    <row r="19" spans="2:14" ht="35.25" customHeight="1">
      <c r="B19" s="62"/>
      <c r="C19" s="63"/>
      <c r="D19" s="97"/>
      <c r="E19" s="97"/>
      <c r="F19" s="97"/>
      <c r="G19" s="97"/>
      <c r="H19" s="97"/>
      <c r="I19" s="97"/>
      <c r="J19" s="98"/>
      <c r="M19" s="55" t="s">
        <v>1</v>
      </c>
      <c r="N19" s="56" t="str">
        <f>IF(B18&lt;&gt;"",IF(D19="","（エラー）未入力","（正常）入力済み"),"")</f>
        <v>（エラー）未入力</v>
      </c>
    </row>
    <row r="20" spans="2:14" ht="15" customHeight="1">
      <c r="B20" s="99" t="s">
        <v>6</v>
      </c>
      <c r="C20" s="99"/>
      <c r="D20" s="88"/>
      <c r="E20" s="88"/>
      <c r="F20" s="88"/>
      <c r="G20" s="88"/>
      <c r="H20" s="88"/>
      <c r="I20" s="88"/>
      <c r="J20" s="88"/>
    </row>
  </sheetData>
  <sheetProtection algorithmName="SHA-512" hashValue="3MIA3/ZhIhAN35ug3uzfva2UUemHpSIV4APwbDIMdN0WKTxLA0Eu39RYGb/XGYa/X+rHDB6NrUZCf0Dn4kLhmA==" saltValue="1XMHFioAz9mhP/nVfofj2g=="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COUNTIF('裏面_土壌汚染の除去(掘削除去)'!N:N,"*（エラー）*")</f>
        <v>8</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'裏面_土壌汚染の除去(掘削除去)'!$F3&amp;""</f>
        <v>土壌汚染の除去（掘削除去）</v>
      </c>
      <c r="B8" s="7" t="str">
        <f>'裏面_土壌汚染の除去(掘削除去)'!$H4&amp;""</f>
        <v/>
      </c>
      <c r="C8" s="7" t="str">
        <f>'裏面_土壌汚染の除去(掘削除去)'!B5&amp;""</f>
        <v>一　基準不適合土壌の掘削による除去</v>
      </c>
      <c r="D8" s="11" t="str">
        <f>'裏面_土壌汚染の除去(掘削除去)'!$B6&amp;""</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v>
      </c>
      <c r="E8" s="7" t="str">
        <f>'裏面_土壌汚染の除去(掘削除去)'!$D7&amp;""</f>
        <v/>
      </c>
      <c r="F8" s="11" t="str">
        <f>'裏面_土壌汚染の除去(掘削除去)'!$B8&amp;""</f>
        <v>　ロ　土壌含有量基準に適合しない汚染状態にある土地において、基準不適合土壌又は特定有害物質の飛散等を防止するために講ずる措置を変更した場合にあっては、変更後の措置</v>
      </c>
      <c r="G8" s="7" t="str">
        <f>'裏面_土壌汚染の除去(掘削除去)'!$D9&amp;""</f>
        <v/>
      </c>
      <c r="H8" s="11" t="str">
        <f>'裏面_土壌汚染の除去(掘削除去)'!$B10&amp;""</f>
        <v>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v>
      </c>
      <c r="I8" s="7" t="str">
        <f>'裏面_土壌汚染の除去(掘削除去)'!$D11&amp;""</f>
        <v/>
      </c>
      <c r="J8" s="11" t="str">
        <f>'裏面_土壌汚染の除去(掘削除去)'!$B12&amp;""</f>
        <v>　ニ　土壌含有量基準に適合しない汚染状態にある土地において、土壌含有量基準に適合しない汚染状態にある土壌を掘削する範囲又は深さを変更した場合にあっては、変更後の範囲又は深さ</v>
      </c>
      <c r="K8" s="7" t="str">
        <f>'裏面_土壌汚染の除去(掘削除去)'!$D13&amp;""</f>
        <v/>
      </c>
      <c r="L8" s="11" t="str">
        <f>'裏面_土壌汚染の除去(掘削除去)'!$B14&amp;""</f>
        <v>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v>
      </c>
      <c r="M8" s="7" t="str">
        <f>'裏面_土壌汚染の除去(掘削除去)'!$D15&amp;""</f>
        <v/>
      </c>
      <c r="N8" s="11" t="str">
        <f>'裏面_土壌汚染の除去(掘削除去)'!$B16&amp;""</f>
        <v>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v>
      </c>
      <c r="O8" s="7" t="str">
        <f>'裏面_土壌汚染の除去(掘削除去)'!$D17&amp;""</f>
        <v/>
      </c>
      <c r="P8" s="11" t="str">
        <f>'裏面_土壌汚染の除去(掘削除去)'!$B18&amp;""</f>
        <v>　ト　土壌溶出量基準に適合しない汚染状態にある土地にあっては、地下水が目標地下水濃度を超えない汚染状態にあることを確認するための地下水の水質の測定の期間、頻度及び結果</v>
      </c>
      <c r="Q8" s="7" t="str">
        <f>'裏面_土壌汚染の除去(掘削除去)'!$D19&amp;""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36FF4-437A-4E96-90DA-5B14E44907FC}"/>
</file>

<file path=customXml/itemProps2.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裏面_土壌汚染の除去(掘削除去)</vt:lpstr>
      <vt:lpstr>マスタ_裏面の表示内容</vt:lpstr>
      <vt:lpstr>マスタ</vt:lpstr>
      <vt:lpstr>選択肢</vt:lpstr>
      <vt:lpstr>プロパティ</vt:lpstr>
      <vt:lpstr>u_t_yoshiki_11_ura</vt:lpstr>
      <vt:lpstr>'裏面_土壌汚染の除去(掘削除去)'!Print_Area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