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AB0B138-87DD-4BBA-8A7D-6794D5BE21AD}" xr6:coauthVersionLast="47" xr6:coauthVersionMax="47" xr10:uidLastSave="{00000000-0000-0000-0000-000000000000}"/>
  <bookViews>
    <workbookView xWindow="-28920" yWindow="30" windowWidth="29040" windowHeight="15720" tabRatio="747" xr2:uid="{00000000-000D-0000-FFFF-FFFF00000000}"/>
  </bookViews>
  <sheets>
    <sheet name="裏面_遮水工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裏面_遮水工封じ込め!$B$2:$J$20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<sst xmlns="http://schemas.openxmlformats.org/spreadsheetml/2006/main" count="1959" uniqueCount="1174">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</sst>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3"/>
      <c r="C3" s="74"/>
      <c r="D3" s="92" t="s">
        <v>3</v>
      </c>
      <c r="E3" s="93"/>
      <c r="F3" s="94" t="s">
        <v>411</v>
      </c>
      <c r="G3" s="95"/>
      <c r="H3" s="95"/>
      <c r="I3" s="95"/>
      <c r="J3" s="58"/>
      <c r="L3" s="53" t="str">
        <f>IF(OR(F3="不溶化",F3="土壌入換え"),F3&amp;H4,F3)</f>
        <v>遮水工封じ込め</v>
      </c>
      <c r="O3" s="1" t="s">
        <v>1002</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
      </c>
      <c r="C5" s="97"/>
      <c r="D5" s="97"/>
      <c r="E5" s="97"/>
      <c r="F5" s="97"/>
      <c r="G5" s="97"/>
      <c r="H5" s="97"/>
      <c r="I5" s="97"/>
      <c r="J5" s="98"/>
      <c r="L5" s="53" t="str">
        <f>$L$3&amp;1</f>
        <v>遮水工封じ込め1</v>
      </c>
    </row>
    <row r="6" spans="2:15" ht="58.5" customHeight="1">
      <c r="B6" s="88" t="str">
        <f>IFERROR(VLOOKUP(L6,マスタ_裏面の表示内容!$A$2:$E$56,5,FALSE),"")</f>
        <v>　イ　地下水が目標地下水濃度を超えない汚染状態にあることを確認するための地下水の水質の測定の期間、頻度及び結果</v>
      </c>
      <c r="C6" s="89"/>
      <c r="D6" s="89"/>
      <c r="E6" s="89"/>
      <c r="F6" s="89"/>
      <c r="G6" s="89"/>
      <c r="H6" s="89"/>
      <c r="I6" s="89"/>
      <c r="J6" s="90"/>
      <c r="L6" s="53" t="str">
        <f>$L$3&amp;2</f>
        <v>遮水工封じ込め2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目標土壌溶出量を超える汚染状態にある土壌が埋め戻された場所の内部に雨水、地下水その他の水の浸入がないことを確認した結果</v>
      </c>
      <c r="C8" s="89"/>
      <c r="D8" s="89"/>
      <c r="E8" s="89"/>
      <c r="F8" s="89"/>
      <c r="G8" s="89"/>
      <c r="H8" s="89"/>
      <c r="I8" s="89"/>
      <c r="J8" s="90"/>
      <c r="L8" s="53" t="str">
        <f>$L$3&amp;3</f>
        <v>遮水工封じ込め3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c>
      <c r="C10" s="89"/>
      <c r="D10" s="89"/>
      <c r="E10" s="89"/>
      <c r="F10" s="89"/>
      <c r="G10" s="89"/>
      <c r="H10" s="89"/>
      <c r="I10" s="89"/>
      <c r="J10" s="90"/>
      <c r="L10" s="53" t="str">
        <f>$L$3&amp;4</f>
        <v>遮水工封じ込め4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遮水工封じ込め5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遮水工封じ込め6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遮水工封じ込め7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遮水工封じ込め8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qa8y4RbwdYFEC/KsoaXeMzPLkpLm6S0Hk6rPuCfN1pIsQeCPxnsqJ/SQC9HpLCvnXyabBkCGob8PX3/8kWW6Tw==" saltValue="apN6Zyn3OxRRnmhutb7NnQ=="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1155</v>
      </c>
      <c r="F2" t="s">
        <v>1156</v>
      </c>
      <c r="G2" t="s">
        <v>1157</v>
      </c>
      <c r="H2" t="s">
        <v>1158</v>
      </c>
      <c r="I2" t="s">
        <v>1159</v>
      </c>
      <c r="J2" t="s">
        <v>1160</v>
      </c>
      <c r="K2" t="s">
        <v>1161</v>
      </c>
      <c r="L2" t="s">
        <v>1161</v>
      </c>
      <c r="M2" t="s">
        <v>1161</v>
      </c>
      <c r="N2" t="s">
        <v>1162</v>
      </c>
      <c r="O2" t="s">
        <v>1162</v>
      </c>
      <c r="P2" t="s">
        <v>1162</v>
      </c>
      <c r="Q2" t="s">
        <v>1163</v>
      </c>
      <c r="R2" t="s">
        <v>1163</v>
      </c>
      <c r="S2" t="s">
        <v>1164</v>
      </c>
      <c r="T2" t="s">
        <v>1165</v>
      </c>
      <c r="U2" t="s">
        <v>1166</v>
      </c>
      <c r="V2" t="s">
        <v>1167</v>
      </c>
      <c r="W2" t="s">
        <v>1168</v>
      </c>
      <c r="X2" t="s">
        <v>1169</v>
      </c>
      <c r="Y2" t="s">
        <v>1170</v>
      </c>
      <c r="Z2" t="s">
        <v>1171</v>
      </c>
      <c r="AA2" t="s">
        <v>1164</v>
      </c>
    </row>
    <row r="3" spans="1:500">
      <c r="A3" t="s">
        <v>43</v>
      </c>
      <c r="B3" t="s">
        <v>43</v>
      </c>
      <c r="C3" t="s">
        <v>43</v>
      </c>
      <c r="D3" t="s">
        <v>43</v>
      </c>
      <c r="E3" t="s">
        <v>1155</v>
      </c>
      <c r="F3" t="s">
        <v>1156</v>
      </c>
      <c r="G3" t="s">
        <v>1157</v>
      </c>
      <c r="H3" t="s">
        <v>1158</v>
      </c>
      <c r="I3" t="s">
        <v>1159</v>
      </c>
      <c r="J3" t="s">
        <v>1160</v>
      </c>
      <c r="K3" t="s">
        <v>1161</v>
      </c>
      <c r="L3" t="s">
        <v>1161</v>
      </c>
      <c r="M3" t="s">
        <v>1161</v>
      </c>
      <c r="N3" t="s">
        <v>1162</v>
      </c>
      <c r="O3" t="s">
        <v>1162</v>
      </c>
      <c r="P3" t="s">
        <v>1162</v>
      </c>
      <c r="Q3" t="s">
        <v>1163</v>
      </c>
      <c r="R3" t="s">
        <v>1163</v>
      </c>
      <c r="S3" t="s">
        <v>1164</v>
      </c>
      <c r="T3" t="s">
        <v>48</v>
      </c>
      <c r="U3" t="s">
        <v>1172</v>
      </c>
      <c r="V3" t="s">
        <v>48</v>
      </c>
      <c r="W3" t="s">
        <v>1172</v>
      </c>
      <c r="X3" t="s">
        <v>1169</v>
      </c>
      <c r="Y3" t="s">
        <v>1170</v>
      </c>
      <c r="Z3" t="s">
        <v>1171</v>
      </c>
      <c r="AA3" t="s">
        <v>1164</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1173</v>
      </c>
      <c r="Z4" s="13" t="s">
        <v>1173</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1009</v>
      </c>
      <c r="B1" s="14" t="s">
        <v>1010</v>
      </c>
      <c r="C1" s="15" t="s">
        <v>1011</v>
      </c>
      <c r="D1" s="14" t="s">
        <v>1012</v>
      </c>
      <c r="E1" s="15" t="s">
        <v>1013</v>
      </c>
      <c r="F1" s="14" t="s">
        <v>1014</v>
      </c>
      <c r="G1" s="15" t="s">
        <v>1015</v>
      </c>
      <c r="H1" s="15" t="s">
        <v>1016</v>
      </c>
      <c r="I1" s="14" t="s">
        <v>1014</v>
      </c>
      <c r="J1" s="15" t="s">
        <v>1017</v>
      </c>
      <c r="K1" s="14" t="s">
        <v>1014</v>
      </c>
      <c r="L1" s="14" t="s">
        <v>451</v>
      </c>
      <c r="M1" s="14" t="s">
        <v>1018</v>
      </c>
      <c r="N1" s="14" t="s">
        <v>1019</v>
      </c>
      <c r="O1" s="14" t="s">
        <v>452</v>
      </c>
      <c r="P1" s="14" t="s">
        <v>1020</v>
      </c>
      <c r="Q1" s="14" t="s">
        <v>1021</v>
      </c>
      <c r="R1" s="15" t="s">
        <v>1022</v>
      </c>
      <c r="S1" s="15" t="s">
        <v>1011</v>
      </c>
      <c r="T1" s="14" t="s">
        <v>1014</v>
      </c>
      <c r="U1" s="15" t="s">
        <v>1023</v>
      </c>
      <c r="V1" s="15" t="s">
        <v>1024</v>
      </c>
      <c r="W1" s="15" t="s">
        <v>1025</v>
      </c>
      <c r="X1" s="14" t="s">
        <v>1020</v>
      </c>
      <c r="Y1" s="14" t="s">
        <v>1021</v>
      </c>
      <c r="Z1" s="15" t="s">
        <v>1026</v>
      </c>
      <c r="AA1" s="15" t="s">
        <v>1027</v>
      </c>
      <c r="AB1" s="15" t="s">
        <v>1028</v>
      </c>
      <c r="AC1" s="15" t="s">
        <v>1029</v>
      </c>
      <c r="AD1" s="16" t="s">
        <v>455</v>
      </c>
      <c r="AE1" s="46" t="s">
        <v>1030</v>
      </c>
      <c r="AF1" s="17" t="s">
        <v>1031</v>
      </c>
      <c r="AG1" s="18" t="s">
        <v>1032</v>
      </c>
      <c r="AH1" s="15" t="s">
        <v>1033</v>
      </c>
      <c r="AI1" s="14" t="s">
        <v>46</v>
      </c>
      <c r="AJ1" s="14" t="s">
        <v>1009</v>
      </c>
      <c r="AK1" s="19" t="s">
        <v>1034</v>
      </c>
      <c r="AL1" s="19" t="s">
        <v>1035</v>
      </c>
      <c r="AM1" s="15" t="s">
        <v>1036</v>
      </c>
      <c r="AN1" s="47" t="s">
        <v>458</v>
      </c>
      <c r="AO1" s="14" t="s">
        <v>454</v>
      </c>
      <c r="AP1" s="15" t="s">
        <v>1011</v>
      </c>
      <c r="AQ1" s="48" t="s">
        <v>1037</v>
      </c>
      <c r="AR1" s="18" t="s">
        <v>1038</v>
      </c>
      <c r="AS1" s="15" t="s">
        <v>1039</v>
      </c>
      <c r="AT1" s="15" t="s">
        <v>1040</v>
      </c>
      <c r="AU1" s="18" t="s">
        <v>1041</v>
      </c>
      <c r="AV1" s="18" t="s">
        <v>1042</v>
      </c>
      <c r="AW1" s="20" t="s">
        <v>44</v>
      </c>
      <c r="AX1" s="15" t="s">
        <v>1043</v>
      </c>
      <c r="AY1" s="14" t="s">
        <v>454</v>
      </c>
      <c r="AZ1" s="15" t="s">
        <v>1040</v>
      </c>
      <c r="BA1" s="19" t="s">
        <v>1018</v>
      </c>
      <c r="BB1" s="18" t="s">
        <v>1044</v>
      </c>
      <c r="BC1" s="18" t="s">
        <v>1045</v>
      </c>
      <c r="BD1" s="20" t="s">
        <v>45</v>
      </c>
      <c r="BE1" s="18" t="s">
        <v>1046</v>
      </c>
      <c r="BF1" s="18" t="s">
        <v>1038</v>
      </c>
      <c r="BG1" s="17" t="s">
        <v>1024</v>
      </c>
      <c r="BH1" s="19" t="s">
        <v>1047</v>
      </c>
      <c r="BI1" s="20" t="s">
        <v>44</v>
      </c>
      <c r="BJ1" s="21" t="s">
        <v>459</v>
      </c>
      <c r="BK1" s="18" t="s">
        <v>1048</v>
      </c>
      <c r="BL1" s="14" t="s">
        <v>1020</v>
      </c>
      <c r="BM1" s="18" t="s">
        <v>1049</v>
      </c>
      <c r="BN1" s="18" t="s">
        <v>1049</v>
      </c>
      <c r="BO1" s="18" t="s">
        <v>1038</v>
      </c>
      <c r="BP1" s="18" t="s">
        <v>1050</v>
      </c>
      <c r="BQ1" s="18" t="s">
        <v>1038</v>
      </c>
      <c r="BR1" s="15" t="s">
        <v>1040</v>
      </c>
      <c r="BS1" s="20" t="s">
        <v>47</v>
      </c>
      <c r="BT1" s="18" t="s">
        <v>1051</v>
      </c>
      <c r="BU1" s="18" t="s">
        <v>1038</v>
      </c>
      <c r="BV1" s="18" t="s">
        <v>1052</v>
      </c>
      <c r="BW1" s="18" t="s">
        <v>1052</v>
      </c>
      <c r="BX1" s="14" t="s">
        <v>1021</v>
      </c>
      <c r="BY1" s="19" t="s">
        <v>457</v>
      </c>
      <c r="BZ1" s="21" t="s">
        <v>460</v>
      </c>
      <c r="CA1" s="17" t="s">
        <v>1053</v>
      </c>
      <c r="CB1" s="19" t="s">
        <v>1035</v>
      </c>
      <c r="CC1" s="17" t="s">
        <v>1054</v>
      </c>
      <c r="CD1" s="18" t="s">
        <v>1055</v>
      </c>
      <c r="CE1" s="18" t="s">
        <v>1056</v>
      </c>
      <c r="CF1" s="18" t="s">
        <v>1056</v>
      </c>
      <c r="CG1" s="17" t="s">
        <v>1031</v>
      </c>
      <c r="CH1" s="15" t="s">
        <v>1057</v>
      </c>
      <c r="CI1" s="17" t="s">
        <v>1054</v>
      </c>
      <c r="CJ1" s="14" t="s">
        <v>1058</v>
      </c>
      <c r="CK1" s="18" t="s">
        <v>1059</v>
      </c>
      <c r="CL1" s="18" t="s">
        <v>1060</v>
      </c>
      <c r="CM1" s="18" t="s">
        <v>1038</v>
      </c>
      <c r="CN1" s="14" t="s">
        <v>453</v>
      </c>
      <c r="CO1" s="18" t="s">
        <v>1041</v>
      </c>
      <c r="CP1" s="18" t="s">
        <v>1061</v>
      </c>
      <c r="CQ1" s="18" t="s">
        <v>1062</v>
      </c>
      <c r="CR1" s="18" t="s">
        <v>1062</v>
      </c>
      <c r="CS1" s="21" t="s">
        <v>461</v>
      </c>
      <c r="CT1" s="18" t="s">
        <v>1061</v>
      </c>
      <c r="CU1" s="15" t="s">
        <v>1011</v>
      </c>
      <c r="CV1" s="15" t="s">
        <v>1011</v>
      </c>
      <c r="CW1" s="15" t="s">
        <v>1013</v>
      </c>
      <c r="CX1" s="18" t="s">
        <v>1063</v>
      </c>
      <c r="CY1" s="18" t="s">
        <v>1044</v>
      </c>
      <c r="CZ1" s="18" t="s">
        <v>1062</v>
      </c>
      <c r="DA1" s="18" t="s">
        <v>1064</v>
      </c>
      <c r="DB1" s="18" t="s">
        <v>1065</v>
      </c>
      <c r="DC1" s="17" t="s">
        <v>1066</v>
      </c>
      <c r="DD1" s="18" t="s">
        <v>1067</v>
      </c>
      <c r="DE1" s="20" t="s">
        <v>1068</v>
      </c>
      <c r="DF1" s="18" t="s">
        <v>1061</v>
      </c>
      <c r="DG1" s="21" t="s">
        <v>462</v>
      </c>
      <c r="DH1" s="15" t="s">
        <v>1069</v>
      </c>
      <c r="DI1" s="19" t="s">
        <v>1047</v>
      </c>
      <c r="DJ1" s="19" t="s">
        <v>1047</v>
      </c>
      <c r="DK1" s="18" t="s">
        <v>1060</v>
      </c>
      <c r="DL1" s="15" t="s">
        <v>1070</v>
      </c>
      <c r="DM1" s="17" t="s">
        <v>1071</v>
      </c>
      <c r="DN1" s="18" t="s">
        <v>1044</v>
      </c>
      <c r="DO1" s="15" t="s">
        <v>1033</v>
      </c>
      <c r="DP1" s="18" t="s">
        <v>1041</v>
      </c>
      <c r="DQ1" s="18" t="s">
        <v>456</v>
      </c>
      <c r="DR1" s="17" t="s">
        <v>1072</v>
      </c>
      <c r="DS1" s="18" t="s">
        <v>1061</v>
      </c>
      <c r="DT1" s="18" t="s">
        <v>1014</v>
      </c>
      <c r="DU1" s="18" t="s">
        <v>1073</v>
      </c>
      <c r="DV1" s="18" t="s">
        <v>463</v>
      </c>
      <c r="DW1" s="75" t="s">
        <v>1039</v>
      </c>
      <c r="DX1" s="75" t="s">
        <v>1074</v>
      </c>
      <c r="DY1" s="75" t="s">
        <v>1075</v>
      </c>
      <c r="DZ1" s="76" t="s">
        <v>464</v>
      </c>
      <c r="EA1" s="75" t="s">
        <v>1076</v>
      </c>
      <c r="EB1" s="75" t="s">
        <v>1076</v>
      </c>
      <c r="EC1" s="75" t="s">
        <v>1077</v>
      </c>
      <c r="ED1" s="75" t="s">
        <v>1044</v>
      </c>
      <c r="EE1" s="75" t="s">
        <v>1078</v>
      </c>
      <c r="EF1" s="75" t="s">
        <v>1078</v>
      </c>
      <c r="EG1" s="75" t="s">
        <v>1079</v>
      </c>
      <c r="EH1" s="75" t="s">
        <v>1079</v>
      </c>
      <c r="EI1" s="76" t="s">
        <v>1020</v>
      </c>
      <c r="EJ1" s="20" t="s">
        <v>1012</v>
      </c>
      <c r="EK1" s="18" t="s">
        <v>1080</v>
      </c>
      <c r="EL1" s="18" t="s">
        <v>1081</v>
      </c>
      <c r="EM1" s="18" t="s">
        <v>1082</v>
      </c>
      <c r="EN1" s="18" t="s">
        <v>1082</v>
      </c>
      <c r="EO1" s="18" t="s">
        <v>1082</v>
      </c>
      <c r="EP1" s="76" t="s">
        <v>1083</v>
      </c>
      <c r="EQ1" s="76" t="s">
        <v>1084</v>
      </c>
      <c r="ER1" s="76" t="s">
        <v>1085</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1086</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1087</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1088</v>
      </c>
      <c r="EE2" s="78" t="s">
        <v>551</v>
      </c>
      <c r="EF2" s="78" t="s">
        <v>1089</v>
      </c>
      <c r="EG2" s="78" t="s">
        <v>1090</v>
      </c>
      <c r="EH2" s="79" t="s">
        <v>1091</v>
      </c>
      <c r="EI2" s="78" t="s">
        <v>522</v>
      </c>
      <c r="EJ2" s="78" t="s">
        <v>1087</v>
      </c>
      <c r="EK2" s="78" t="s">
        <v>1092</v>
      </c>
      <c r="EL2" s="28" t="s">
        <v>1093</v>
      </c>
      <c r="EM2" s="28" t="s">
        <v>1094</v>
      </c>
      <c r="EN2" s="28" t="s">
        <v>1095</v>
      </c>
      <c r="EO2" s="78" t="s">
        <v>1087</v>
      </c>
      <c r="EP2" s="78" t="s">
        <v>1096</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1097</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1098</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1099</v>
      </c>
      <c r="EE3" s="30" t="s">
        <v>1100</v>
      </c>
      <c r="EF3" s="30" t="s">
        <v>1101</v>
      </c>
      <c r="EG3" t="s">
        <v>1102</v>
      </c>
      <c r="EH3" t="s">
        <v>1103</v>
      </c>
      <c r="EI3" s="30" t="s">
        <v>1104</v>
      </c>
      <c r="EJ3" s="30" t="s">
        <v>646</v>
      </c>
      <c r="EK3" s="30" t="s">
        <v>1105</v>
      </c>
      <c r="EL3" s="40" t="s">
        <v>618</v>
      </c>
      <c r="EM3" s="40" t="s">
        <v>1106</v>
      </c>
      <c r="EN3" s="40" t="s">
        <v>1107</v>
      </c>
      <c r="EO3" s="40" t="s">
        <v>646</v>
      </c>
      <c r="EP3" s="38" t="s">
        <v>1108</v>
      </c>
      <c r="EQ3" s="38" t="s">
        <v>1109</v>
      </c>
      <c r="ER3" s="30" t="s">
        <v>1110</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1111</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1112</v>
      </c>
      <c r="ED4" s="35" t="s">
        <v>1113</v>
      </c>
      <c r="EE4" s="30" t="s">
        <v>1114</v>
      </c>
      <c r="EF4" s="30" t="s">
        <v>1115</v>
      </c>
      <c r="EG4"/>
      <c r="EH4"/>
      <c r="EI4" s="30" t="s">
        <v>1116</v>
      </c>
      <c r="EJ4" s="30" t="s">
        <v>1117</v>
      </c>
      <c r="EK4" s="30" t="s">
        <v>1118</v>
      </c>
      <c r="EL4" s="38" t="s">
        <v>725</v>
      </c>
      <c r="EM4" s="38" t="s">
        <v>1119</v>
      </c>
      <c r="EN4" s="38"/>
      <c r="EO4" s="38" t="s">
        <v>7</v>
      </c>
      <c r="EQ4" s="38" t="s">
        <v>1120</v>
      </c>
      <c r="ER4" s="30" t="s">
        <v>1121</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1122</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1123</v>
      </c>
      <c r="ED5"/>
      <c r="EF5" s="30" t="s">
        <v>1124</v>
      </c>
      <c r="EG5"/>
      <c r="EH5"/>
      <c r="EI5"/>
      <c r="EJ5" t="s">
        <v>7</v>
      </c>
      <c r="EK5" s="30" t="s">
        <v>1125</v>
      </c>
      <c r="EL5" s="38"/>
      <c r="EM5" s="38" t="s">
        <v>1126</v>
      </c>
      <c r="EN5" s="38"/>
      <c r="EO5" s="38" t="s">
        <v>821</v>
      </c>
      <c r="EQ5" t="s">
        <v>1127</v>
      </c>
      <c r="ER5" s="30" t="s">
        <v>1128</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1129</v>
      </c>
      <c r="EK6" s="30" t="s">
        <v>1130</v>
      </c>
      <c r="EL6" s="38"/>
      <c r="EM6" s="38"/>
      <c r="EN6" s="38"/>
      <c r="EO6" s="38"/>
      <c r="EQ6" t="s">
        <v>1131</v>
      </c>
      <c r="ER6" s="30" t="s">
        <v>1132</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1133</v>
      </c>
      <c r="EL7" s="38"/>
      <c r="EM7" s="38"/>
      <c r="EN7" s="38"/>
      <c r="EO7" s="38"/>
      <c r="EQ7" s="38" t="s">
        <v>1134</v>
      </c>
      <c r="ER7" s="30" t="s">
        <v>1135</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1136</v>
      </c>
      <c r="EL8" s="38"/>
      <c r="EM8" s="38"/>
      <c r="EN8" s="38"/>
      <c r="EO8" s="38"/>
      <c r="EQ8" s="38" t="s">
        <v>1137</v>
      </c>
      <c r="ER8" s="30" t="s">
        <v>1138</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1139</v>
      </c>
      <c r="EL9" s="38"/>
      <c r="EM9" s="38"/>
      <c r="EN9" s="38"/>
      <c r="EO9" s="38"/>
      <c r="EQ9" s="38" t="s">
        <v>1140</v>
      </c>
      <c r="ER9" s="30" t="s">
        <v>1141</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1142</v>
      </c>
      <c r="EL10" s="38"/>
      <c r="EM10" s="38"/>
      <c r="EN10" s="38"/>
      <c r="EO10" s="38"/>
      <c r="EQ10" s="38" t="s">
        <v>1143</v>
      </c>
      <c r="ER10" s="30" t="s">
        <v>1144</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1145</v>
      </c>
      <c r="EL11" s="38"/>
      <c r="EM11" s="38"/>
      <c r="EN11" s="38"/>
      <c r="EO11" s="38"/>
      <c r="EQ11" s="38" t="s">
        <v>1146</v>
      </c>
      <c r="ER11" s="30" t="s">
        <v>1147</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1148</v>
      </c>
      <c r="EL12" s="38"/>
      <c r="EM12" s="38"/>
      <c r="EN12" s="38"/>
      <c r="EO12" s="38"/>
      <c r="EQ12" s="38" t="s">
        <v>1149</v>
      </c>
      <c r="ER12" s="30" t="s">
        <v>1150</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1151</v>
      </c>
      <c r="EL13" s="38"/>
      <c r="EM13" s="38"/>
      <c r="EN13" s="38"/>
      <c r="EO13" s="38"/>
      <c r="EQ13" s="38" t="s">
        <v>875</v>
      </c>
      <c r="ER13" s="30" t="s">
        <v>1152</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1153</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1154</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COUNTIF(裏面_遮水工封じ込め!N:N,"*（エラー）*")</f>
        <v>3</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1003</v>
      </c>
      <c r="M1" s="72" t="s">
        <v>1004</v>
      </c>
      <c r="N1" s="72" t="s">
        <v>1005</v>
      </c>
      <c r="O1" s="72" t="s">
        <v>1006</v>
      </c>
      <c r="P1" s="72" t="s">
        <v>1007</v>
      </c>
      <c r="Q1" s="72" t="s">
        <v>1008</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裏面_遮水工封じ込め!$F3&amp;""</f>
        <v>遮水工封じ込め</v>
      </c>
      <c r="B8" s="7" t="str">
        <f>裏面_遮水工封じ込め!$H4&amp;""</f>
        <v/>
      </c>
      <c r="C8" s="7" t="str">
        <f>裏面_遮水工封じ込め!B5&amp;""</f>
        <v/>
      </c>
      <c r="D8" s="11" t="str">
        <f>裏面_遮水工封じ込め!$B6&amp;""</f>
        <v>　イ　地下水が目標地下水濃度を超えない汚染状態にあることを確認するための地下水の水質の測定の期間、頻度及び結果</v>
      </c>
      <c r="E8" s="7" t="str">
        <f>裏面_遮水工封じ込め!$D7&amp;""</f>
        <v/>
      </c>
      <c r="F8" s="11" t="str">
        <f>裏面_遮水工封じ込め!$B8&amp;""</f>
        <v>　ロ　目標土壌溶出量を超える汚染状態にある土壌が埋め戻された場所の内部に雨水、地下水その他の水の浸入がないことを確認した結果</v>
      </c>
      <c r="G8" s="7" t="str">
        <f>裏面_遮水工封じ込め!$D9&amp;""</f>
        <v/>
      </c>
      <c r="H8" s="11" t="str">
        <f>裏面_遮水工封じ込め!$B10&amp;""</f>
        <v/>
      </c>
      <c r="I8" s="7" t="str">
        <f>裏面_遮水工封じ込め!$D11&amp;""</f>
        <v/>
      </c>
      <c r="J8" s="11" t="str">
        <f>裏面_遮水工封じ込め!$B12&amp;""</f>
        <v/>
      </c>
      <c r="K8" s="7" t="str">
        <f>裏面_遮水工封じ込め!$D13&amp;""</f>
        <v/>
      </c>
      <c r="L8" s="11" t="str">
        <f>裏面_遮水工封じ込め!$B14&amp;""</f>
        <v/>
      </c>
      <c r="M8" s="7" t="str">
        <f>裏面_遮水工封じ込め!$D15&amp;""</f>
        <v/>
      </c>
      <c r="N8" s="11" t="str">
        <f>裏面_遮水工封じ込め!$B16&amp;""</f>
        <v/>
      </c>
      <c r="O8" s="7" t="str">
        <f>裏面_遮水工封じ込め!$D17&amp;""</f>
        <v/>
      </c>
      <c r="P8" s="11" t="str">
        <f>裏面_遮水工封じ込め!$B18&amp;""</f>
        <v/>
      </c>
      <c r="Q8" s="7" t="str">
        <f>裏面_遮水工封じ込め!$D19&amp;""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30D9EA3-ED3C-48C0-A9F5-4FB15E364DF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裏面_遮水工封じ込め</vt:lpstr>
      <vt:lpstr>マスタ_裏面の表示内容</vt:lpstr>
      <vt:lpstr>マスタ</vt:lpstr>
      <vt:lpstr>選択肢</vt:lpstr>
      <vt:lpstr>プロパティ</vt:lpstr>
      <vt:lpstr>u_t_yoshiki_11_ura</vt:lpstr>
      <vt:lpstr>裏面_遮水工封じ込め!Print_Area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