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5DC9DB57-9D1B-42FC-A6B0-D31D8D127F2A}" xr6:coauthVersionLast="47" xr6:coauthVersionMax="47" xr10:uidLastSave="{00000000-0000-0000-0000-000000000000}"/>
  <bookViews>
    <workbookView xWindow="-28920" yWindow="30" windowWidth="29040" windowHeight="15720" tabRatio="740" xr2:uid="{00000000-000D-0000-FFFF-FFFF00000000}"/>
  </bookViews>
  <sheets>
    <sheet name="裏面_遮水工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裏面_遮水工封じ込め!$B$1:$J$13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<sst xmlns="http://schemas.openxmlformats.org/spreadsheetml/2006/main" count="1897" uniqueCount="1150">
  <si>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</si>
  <si>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</si>
  <si>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</si>
  <si>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</si>
  <si>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</si>
  <si>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</si>
  <si>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</si>
  <si>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</si>
  <si>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</si>
  <si>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</si>
  <si>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</si>
  <si>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</si>
  <si>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</si>
  <si>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</si>
  <si>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</si>
  <si>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</si>
  <si>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</si>
  <si>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</si>
  <si>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</si>
  <si>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</si>
  <si>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</si>
  <si>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</si>
  <si>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</si>
  <si>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</si>
  <si>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</si>
  <si>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</si>
  <si>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</si>
  <si>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</si>
  <si>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</si>
  <si>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</si>
  <si>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</si>
  <si>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</si>
  <si>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</si>
  <si>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</si>
  <si>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</si>
  <si>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</si>
  <si>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</si>
  <si>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</si>
  <si>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</si>
  <si>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</si>
  <si>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</si>
  <si>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</si>
  <si>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</si>
  <si>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</si>
  <si>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</si>
  <si>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</si>
  <si>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</si>
  <si>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</si>
  <si>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</si>
  <si>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</si>
  <si>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</si>
  <si>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</si>
  <si>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</si>
  <si>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</si>
  <si>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</si>
  <si>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</si>
  <si>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</si>
  <si>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</si>
  <si>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</si>
  <si>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</si>
  <si>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</si>
  <si>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</si>
  <si>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</si>
  <si>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</si>
  <si>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</si>
  <si>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</si>
  <si>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</si>
  <si>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</si>
  <si>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</si>
  <si>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</si>
  <si>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</si>
  <si>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</si>
  <si>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</si>
  <si>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</si>
  <si>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</si>
  <si>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</si>
  <si>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</si>
  <si>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</si>
  <si>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</si>
  <si>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</si>
  <si>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</si>
  <si>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</si>
  <si>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</si>
  <si>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</si>
  <si>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</si>
  <si>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</si>
  <si>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</si>
  <si>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</si>
  <si>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</si>
  <si>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</si>
  <si>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</si>
  <si>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</si>
  <si>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</si>
  <si>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</si>
  <si>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</si>
  <si>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</si>
  <si>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</si>
  <si>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</si>
  <si>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</si>
  <si>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</si>
  <si>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</si>
  <si>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</si>
  <si>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</si>
  <si>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</si>
  <si>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</si>
  <si>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</si>
  <si>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</si>
  <si>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</si>
  <si>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</si>
  <si>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</si>
  <si>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</si>
  <si>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</si>
  <si>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</si>
  <si>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</si>
  <si>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</si>
  <si>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</si>
  <si>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</si>
  <si>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</si>
  <si>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</si>
  <si>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</si>
  <si>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</si>
  <si>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</si>
  <si>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</si>
  <si>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</si>
  <si>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</si>
  <si>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</si>
  <si>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</si>
  <si>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</si>
  <si>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</si>
  <si>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</si>
  <si>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</si>
  <si>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</si>
  <si>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</si>
  <si>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</si>
  <si>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</si>
  <si>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</si>
  <si>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</si>
  <si>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</si>
  <si>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</si>
  <si>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</si>
  <si>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</si>
  <si>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</si>
  <si>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</si>
  <si>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</si>
  <si>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</si>
  <si>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</si>
  <si>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</si>
  <si>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</si>
  <si>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</si>
  <si>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</si>
  <si>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</si>
  <si>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</si>
  <si>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</si>
  <si>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</si>
  <si>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</si>
  <si>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</si>
  <si>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</si>
  <si>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</si>
  <si>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</si>
  <si>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</si>
  <si>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</si>
  <si>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</si>
  <si>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</si>
  <si>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</si>
  <si>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</si>
  <si>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</si>
  <si>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</si>
  <si>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</si>
  <si>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</si>
  <si>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</si>
  <si>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</si>
  <si>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</si>
  <si>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</si>
  <si>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</si>
  <si>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</si>
  <si>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</si>
  <si>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</si>
  <si>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</si>
  <si>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</si>
  <si>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</si>
  <si>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</si>
  <si>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</si>
  <si>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</si>
  <si>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</si>
  <si>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</si>
  <si>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</si>
  <si>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</si>
  <si>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</si>
  <si>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</si>
  <si>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</si>
  <si>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</si>
  <si>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</si>
  <si>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</si>
  <si>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</si>
  <si>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</si>
  <si>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</si>
  <si>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</si>
  <si>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</si>
  <si>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</si>
  <si>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</si>
  <si>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</si>
  <si>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</si>
  <si>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</si>
  <si>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</si>
  <si>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</si>
  <si>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</si>
  <si>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</si>
  <si>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</si>
  <si>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</si>
  <si>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</si>
  <si>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</si>
  <si>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</si>
  <si>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</si>
  <si>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</si>
  <si>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</si>
  <si>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</si>
  <si>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</si>
  <si>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</si>
  <si>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</si>
  <si>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</si>
  <si>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</si>
  <si>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</si>
  <si>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</si>
  <si>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</si>
  <si>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</si>
  <si>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</si>
  <si>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</si>
  <si>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</si>
  <si>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</si>
  <si>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</si>
  <si>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</si>
  <si>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</si>
  <si>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</si>
  <si>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</si>
  <si>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</si>
  <si>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</si>
  <si>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</si>
  <si>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</si>
  <si>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</si>
  <si>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</si>
  <si>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</si>
  <si>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</si>
  <si>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</si>
  <si>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</si>
  <si>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</si>
  <si>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</si>
  <si>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</si>
  <si>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</si>
  <si>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</si>
  <si>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</si>
  <si>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</si>
  <si>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</si>
  <si>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</si>
  <si>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</si>
  <si>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</si>
  <si>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</si>
  <si>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</si>
  <si>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</si>
  <si>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</si>
  <si>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</si>
  <si>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</si>
  <si>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</si>
  <si>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</si>
  <si>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</si>
  <si>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</si>
  <si>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</si>
  <si>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</si>
  <si>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</si>
  <si>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</si>
  <si>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</si>
  <si>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</si>
  <si>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</si>
  <si>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</si>
  <si>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</si>
  <si>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</si>
  <si>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</si>
  <si>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</si>
  <si>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</si>
  <si>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</si>
  <si>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</si>
  <si>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</si>
  <si>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</si>
  <si>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</si>
  <si>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</si>
  <si>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</si>
  <si>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</si>
  <si>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</si>
  <si>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</si>
  <si>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</si>
  <si>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</si>
  <si>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</si>
  <si>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</si>
  <si>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</si>
  <si>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</si>
  <si>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</si>
  <si>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</si>
  <si>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</si>
  <si>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</si>
  <si>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</si>
  <si>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</si>
  <si>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</si>
  <si>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</si>
  <si>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</si>
  <si>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</si>
  <si>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</si>
  <si>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</si>
  <si>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</si>
  <si>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</si>
  <si>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</si>
  <si>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</si>
  <si>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</si>
  <si>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</si>
  <si>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</si>
  <si>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</si>
  <si>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</si>
  <si>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</si>
  <si>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</si>
  <si>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</si>
  <si>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</si>
  <si>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</si>
  <si>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</si>
  <si>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</si>
  <si>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</si>
  <si>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</si>
  <si>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</si>
  <si>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</si>
  <si>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</si>
  <si>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</si>
  <si>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</si>
  <si>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</si>
  <si>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</si>
  <si>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</si>
  <si>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</si>
  <si>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</si>
  <si>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</si>
  <si>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</si>
  <si>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</si>
  <si>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</si>
  <si>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</si>
  <si>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</si>
  <si>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</si>
  <si>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</si>
  <si>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</si>
  <si>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</si>
  <si>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</si>
  <si>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</si>
  <si>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</si>
  <si>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</si>
  <si>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</si>
  <si>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</si>
  <si>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</si>
  <si>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</si>
  <si>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</si>
  <si>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</si>
  <si>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</si>
  <si>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</si>
  <si>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</si>
  <si>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</si>
  <si>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</si>
  <si>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</si>
  <si>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</si>
  <si>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</si>
  <si>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</si>
  <si>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</si>
  <si>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</si>
  <si>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</si>
  <si>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</si>
  <si>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</si>
  <si>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</si>
  <si>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</si>
  <si>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</si>
  <si>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</si>
  <si>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</si>
  <si>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</si>
  <si>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</si>
  <si>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</si>
  <si>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</si>
  <si>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</si>
  <si>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</si>
  <si>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</si>
  <si>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</si>
  <si>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</si>
  <si>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</si>
  <si>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</si>
  <si>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</si>
  <si>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</si>
  <si>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</si>
  <si>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</si>
  <si>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</si>
  <si>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</si>
  <si>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</si>
  <si>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</si>
  <si>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</si>
  <si>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</si>
  <si>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</si>
  <si>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</si>
  <si>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</si>
  <si>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</si>
  <si>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</si>
  <si>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</si>
  <si>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</si>
  <si>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</si>
  <si>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</si>
  <si>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</si>
  <si>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</si>
  <si>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</si>
  <si>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</si>
  <si>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</si>
  <si>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</si>
  <si>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</si>
  <si>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</si>
  <si>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</si>
  <si>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</si>
  <si>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</si>
  <si>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</si>
  <si>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</si>
  <si>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</si>
  <si>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</si>
  <si>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</si>
  <si>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</si>
  <si>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</si>
  <si>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</si>
  <si>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</si>
  <si>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</si>
  <si>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</si>
  <si>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</si>
  <si>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</si>
  <si>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</si>
  <si>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</si>
  <si>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</si>
  <si>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</si>
  <si>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</si>
  <si>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</si>
  <si>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</si>
  <si>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</si>
  <si>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</si>
  <si>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</si>
  <si>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</si>
  <si>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</si>
  <si>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</si>
  <si>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</si>
  <si>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</si>
  <si>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</si>
  <si>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</si>
  <si>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</si>
  <si>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</si>
  <si>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</si>
  <si>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</si>
  <si>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</si>
  <si>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</si>
  <si>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</si>
  <si>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</si>
  <si>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</si>
  <si>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</si>
  <si>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</si>
  <si>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</si>
  <si>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</si>
  <si>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</si>
  <si>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</si>
  <si>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</si>
  <si>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</si>
  <si>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</si>
  <si>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</si>
  <si>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</si>
  <si>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</si>
  <si>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</si>
  <si>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</si>
  <si>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</si>
  <si>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</si>
  <si>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</si>
  <si>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</si>
  <si>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</si>
  <si>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</si>
  <si>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</si>
  <si>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</si>
  <si>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</si>
  <si>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</si>
  <si>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</si>
  <si>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</si>
  <si>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</si>
  <si>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</si>
  <si>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</si>
  <si>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</si>
  <si>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</si>
  <si>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</si>
  <si>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</si>
  <si>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</si>
  <si>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</si>
  <si>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</si>
  <si>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</si>
  <si>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</si>
  <si>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</si>
  <si>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</si>
  <si>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</si>
  <si>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</si>
  <si>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</si>
  <si>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</si>
  <si>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</si>
  <si>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</si>
  <si>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</si>
  <si>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</si>
  <si>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</si>
  <si>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</si>
  <si>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</si>
  <si>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</si>
  <si>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</si>
  <si>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</si>
  <si>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</si>
  <si>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</si>
  <si>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</si>
  <si>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</si>
  <si>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</si>
  <si>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</si>
  <si>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</si>
  <si>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</si>
  <si>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</si>
  <si>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</si>
  <si>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</si>
  <si>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</si>
  <si>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</si>
  <si>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</si>
  <si>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</si>
  <si>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</si>
  <si>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</si>
  <si>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</si>
  <si>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</si>
  <si>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</si>
  <si>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</si>
  <si>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</si>
  <si>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</si>
  <si>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</si>
  <si>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</si>
  <si>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</si>
  <si>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</si>
  <si>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</si>
  <si>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</si>
  <si>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</si>
  <si>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</si>
  <si>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</si>
  <si>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</si>
  <si>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</si>
  <si>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</si>
  <si>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</si>
  <si>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</si>
  <si>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</si>
  <si>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</si>
  <si>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</si>
  <si>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</si>
  <si>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</si>
  <si>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</si>
  <si>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</si>
  <si>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</si>
  <si>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</si>
  <si>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</si>
  <si>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</si>
  <si>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</si>
  <si>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</si>
  <si>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</si>
  <si>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</si>
  <si>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</si>
  <si>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</si>
  <si>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</si>
  <si>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</si>
  <si>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</si>
  <si>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</si>
  <si>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</si>
  <si>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</si>
  <si>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</si>
  <si>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</si>
  <si>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</si>
  <si>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</si>
  <si>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</si>
  <si>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</si>
  <si>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</si>
  <si>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</si>
  <si>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</si>
  <si>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</si>
  <si>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</si>
  <si>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</si>
  <si>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</si>
  <si>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</si>
  <si>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</si>
  <si>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</si>
  <si>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</si>
  <si>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</si>
  <si>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</si>
  <si>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</si>
  <si>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</si>
  <si>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</si>
  <si>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</si>
  <si>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</si>
  <si>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</si>
  <si>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</si>
  <si>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</si>
  <si>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</si>
  <si>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</si>
  <si>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</si>
  <si>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</si>
  <si>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</si>
  <si>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</si>
  <si>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</si>
  <si>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</si>
  <si>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</si>
  <si>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</si>
  <si>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</si>
  <si>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</si>
  <si>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</si>
  <si>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</si>
  <si>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</si>
  <si>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</si>
  <si>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</si>
  <si>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</si>
  <si>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</si>
  <si>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</si>
  <si>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</si>
  <si>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</si>
  <si>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</si>
  <si>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</si>
  <si>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</si>
  <si>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</si>
  <si>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</si>
  <si>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</si>
  <si>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</si>
  <si>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</si>
  <si>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</si>
  <si>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</si>
  <si>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</si>
  <si>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</si>
  <si>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</si>
  <si>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</si>
  <si>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</si>
  <si>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</si>
  <si>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</si>
  <si>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</si>
  <si>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</si>
  <si>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</si>
  <si>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</si>
  <si>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</si>
  <si>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</si>
  <si>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</si>
  <si>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</si>
  <si>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</si>
  <si>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</si>
  <si>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</si>
  <si>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</si>
  <si>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</si>
  <si>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</si>
  <si>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</si>
  <si>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</si>
  <si>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</si>
  <si>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</si>
  <si>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</si>
  <si>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</si>
  <si>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</si>
  <si>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</si>
  <si>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</si>
  <si>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</si>
  <si>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</si>
  <si>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</si>
  <si>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</si>
  <si>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</si>
  <si>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</si>
  <si>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</si>
  <si>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</si>
  <si>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</si>
  <si>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</si>
  <si>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</si>
  <si>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</si>
  <si>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</si>
  <si>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</si>
  <si>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</si>
  <si>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</si>
  <si>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</si>
  <si>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</si>
  <si>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</si>
  <si>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</si>
  <si>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</si>
  <si>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</si>
  <si>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</si>
  <si>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</si>
  <si>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</si>
  <si>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</si>
  <si>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</si>
  <si>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</si>
  <si>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</si>
  <si>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</si>
  <si>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</si>
  <si>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</si>
  <si>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</si>
  <si>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</si>
  <si>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</si>
  <si>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</si>
  <si>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</si>
  <si>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</si>
  <si>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</si>
  <si>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</si>
  <si>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</si>
  <si>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</si>
  <si>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</si>
  <si>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</si>
  <si>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</si>
  <si>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</si>
  <si>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</si>
  <si>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</si>
  <si>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</si>
  <si>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</si>
  <si>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</si>
  <si>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</si>
  <si>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</si>
  <si>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</si>
  <si>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</si>
  <si>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</si>
  <si>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</si>
  <si>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</si>
  <si>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</si>
  <si>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</si>
  <si>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</si>
  <si>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</si>
  <si>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</si>
  <si>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</si>
  <si>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</si>
  <si>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</si>
  <si>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</si>
  <si>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</si>
  <si>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</si>
  <si>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</si>
  <si>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</si>
  <si>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</si>
  <si>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</si>
  <si>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</si>
  <si>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</si>
  <si>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</si>
  <si>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</si>
  <si>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</si>
  <si>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</si>
  <si>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</si>
  <si>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</si>
  <si>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</si>
  <si>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</si>
  <si>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</si>
  <si>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</si>
  <si>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</si>
  <si>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</si>
  <si>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</si>
  <si>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</si>
  <si>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</si>
  <si>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</si>
  <si>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</si>
  <si>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</si>
  <si>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</si>
  <si>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</si>
  <si>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</si>
  <si>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</si>
  <si>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</si>
  <si>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</si>
  <si>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</si>
  <si>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</si>
  <si>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</si>
  <si>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</si>
  <si>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</si>
  <si>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</si>
  <si>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</si>
  <si>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</si>
  <si>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</si>
  <si>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</si>
  <si>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</si>
  <si>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</si>
  <si>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</si>
  <si>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</si>
  <si>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</si>
  <si>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</si>
  <si>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</si>
  <si>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</si>
  <si>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</si>
  <si>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</si>
  <si>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</si>
  <si>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</si>
  <si>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</si>
  <si>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</si>
  <si>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</si>
  <si>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</si>
  <si>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</si>
  <si>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</si>
  <si>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</si>
  <si>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</si>
  <si>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</si>
  <si>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</si>
  <si>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</si>
  <si>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</si>
  <si>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</si>
  <si>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</si>
  <si>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</si>
  <si>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</si>
  <si>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</si>
  <si>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</si>
  <si>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</si>
  <si>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</si>
  <si>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</si>
  <si>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</si>
  <si>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</si>
  <si>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</si>
  <si>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</si>
  <si>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</si>
  <si>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</si>
  <si>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</si>
  <si>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</si>
  <si>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</si>
  <si>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</si>
  <si>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</si>
  <si>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</si>
  <si>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</si>
  <si>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</si>
  <si>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</si>
  <si>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</si>
  <si>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</si>
  <si>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</si>
  <si>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</si>
  <si>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</si>
  <si>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</si>
  <si>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</si>
  <si>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</si>
  <si>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</si>
  <si>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</si>
  <si>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</si>
  <si>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</si>
  <si>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</si>
  <si>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</si>
  <si>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</si>
  <si>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</si>
  <si>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</si>
  <si>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</si>
  <si>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</si>
  <si>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</si>
  <si>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</si>
  <si>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</si>
  <si>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</si>
  <si>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</si>
  <si>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</si>
  <si>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</si>
  <si>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</si>
  <si>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</si>
  <si>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</si>
  <si>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</si>
  <si>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</si>
  <si>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</si>
  <si>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</si>
  <si>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</si>
  <si>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</si>
  <si>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</si>
  <si>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</si>
  <si>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</si>
  <si>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</si>
  <si>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</si>
  <si>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</si>
  <si>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</si>
  <si>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</si>
  <si>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</si>
  <si>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</si>
  <si>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</si>
  <si>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</si>
  <si>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</si>
  <si>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</si>
  <si>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</si>
  <si>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</si>
  <si>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</si>
  <si>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</si>
  <si>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</si>
  <si>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</si>
  <si>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</si>
  <si>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</si>
  <si>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</si>
  <si>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</si>
  <si>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</si>
  <si>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</si>
  <si>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</si>
  <si>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</si>
  <si>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</si>
  <si>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</si>
  <si>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</si>
  <si>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</si>
  <si>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</si>
  <si>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</si>
  <si>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</si>
  <si>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</si>
  <si>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</si>
  <si>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</si>
  <si>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</si>
  <si>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</si>
  <si>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</si>
  <si>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</si>
  <si>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</si>
  <si>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</si>
  <si>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</si>
  <si>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</si>
  <si>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</si>
  <si>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</si>
  <si>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</si>
  <si>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</si>
  <si>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</si>
  <si>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</si>
  <si>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</si>
  <si>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</si>
  <si>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</si>
  <si>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</si>
  <si>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</si>
  <si>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</si>
  <si>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</si>
  <si>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</si>
  <si>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</si>
  <si>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</si>
  <si>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</si>
  <si>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</si>
  <si>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</si>
  <si>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</si>
  <si>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</si>
  <si>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</si>
  <si>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</si>
  <si>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</si>
  <si>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</si>
  <si>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</si>
  <si>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</si>
  <si>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</si>
  <si>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</si>
  <si>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</si>
  <si>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</si>
  <si>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</si>
  <si>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</si>
  <si>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</si>
  <si>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</si>
  <si>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</si>
  <si>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</si>
  <si>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</si>
  <si>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</si>
  <si>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</si>
  <si>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</si>
  <si>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</si>
  <si>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</si>
  <si>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</si>
  <si>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</si>
  <si>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</si>
  <si>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</si>
  <si>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</si>
  <si>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</si>
  <si>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</si>
  <si>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</si>
  <si>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</si>
  <si>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</si>
  <si>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</si>
  <si>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</si>
  <si>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</si>
  <si>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</si>
  <si>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</si>
  <si>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</si>
  <si>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</si>
  <si>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</si>
  <si>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</si>
  <si>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</si>
  <si>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</si>
  <si>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</si>
  <si>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</si>
  <si>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</si>
  <si>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</si>
  <si>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</si>
  <si>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</si>
  <si>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</si>
  <si>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</si>
  <si>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</si>
  <si>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</si>
  <si>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</si>
  <si>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</si>
  <si>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</si>
  <si>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</si>
  <si>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</si>
  <si>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</si>
  <si>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</si>
  <si>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</si>
  <si>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</si>
  <si>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</si>
  <si>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</si>
  <si>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</si>
  <si>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</si>
  <si>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</si>
  <si>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遮水工封じ込め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</si>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</sst>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遮水工封じ込め</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
      </c>
      <c r="C4" s="86"/>
      <c r="D4" s="86"/>
      <c r="E4" s="86"/>
      <c r="F4" s="86"/>
      <c r="G4" s="86"/>
      <c r="H4" s="86"/>
      <c r="I4" s="86"/>
      <c r="J4" s="87"/>
      <c r="L4" s="46" t="str">
        <f>$L$2&amp;1</f>
        <v>遮水工封じ込め1</v>
      </c>
    </row>
    <row r="5" spans="2:15" ht="39.75" customHeight="1">
      <c r="B5" s="77" t="str">
        <f>IFERROR(VLOOKUP(L5,マスタ_裏面の表示内容!$A$2:$E$30,5,FALSE),"")</f>
        <v>　イ　目標土壌溶出量を超える汚染状態にある土壌を掘削する範囲又は深さを変更した場合にあっては、変更後の範囲又は深さ</v>
      </c>
      <c r="C5" s="78"/>
      <c r="D5" s="78"/>
      <c r="E5" s="78"/>
      <c r="F5" s="78"/>
      <c r="G5" s="78"/>
      <c r="H5" s="78"/>
      <c r="I5" s="78"/>
      <c r="J5" s="79"/>
      <c r="L5" s="46" t="str">
        <f>$L$2&amp;2</f>
        <v>遮水工封じ込め2</v>
      </c>
    </row>
    <row r="6" spans="2:15" ht="39.75" customHeight="1">
      <c r="B6" s="52"/>
      <c r="C6" s="53"/>
      <c r="D6" s="75"/>
      <c r="E6" s="75"/>
      <c r="F6" s="75"/>
      <c r="G6" s="75"/>
      <c r="H6" s="75"/>
      <c r="I6" s="75"/>
      <c r="J6" s="76"/>
      <c r="M6" s="54" t="s">
        <v>1</v>
      </c>
      <c r="N6" s="44" t="str">
        <f>IF(B5&lt;&gt;"",IF(D6="","（エラー）未入力","（正常）入力済み"),"")</f>
        <v>（エラー）未入力</v>
      </c>
      <c r="O6" s="1" t="s">
        <v>4</v>
      </c>
    </row>
    <row r="7" spans="2:15" ht="39.75" customHeight="1">
      <c r="B7" s="77" t="str">
        <f>IFERROR(VLOOKUP(L7,マスタ_裏面の表示内容!$A$2:$E$30,5,FALSE),"")</f>
        <v>　ロ　掘削された土壌のうち第二溶出量基準に適合しない汚染状態にある土壌を第二溶出量基準に適合する汚染状態にある土壌にする方法を変更した場合にあっては、変更後の方法</v>
      </c>
      <c r="C7" s="78"/>
      <c r="D7" s="78"/>
      <c r="E7" s="78"/>
      <c r="F7" s="78"/>
      <c r="G7" s="78"/>
      <c r="H7" s="78"/>
      <c r="I7" s="78"/>
      <c r="J7" s="79"/>
      <c r="L7" s="46" t="str">
        <f>$L$2&amp;3</f>
        <v>遮水工封じ込め3</v>
      </c>
    </row>
    <row r="8" spans="2:15" ht="39.75" customHeight="1">
      <c r="B8" s="52"/>
      <c r="C8" s="53"/>
      <c r="D8" s="75"/>
      <c r="E8" s="75"/>
      <c r="F8" s="75"/>
      <c r="G8" s="75"/>
      <c r="H8" s="75"/>
      <c r="I8" s="75"/>
      <c r="J8" s="76"/>
      <c r="M8" s="54" t="s">
        <v>1</v>
      </c>
      <c r="N8" s="44" t="str">
        <f>IF(B7&lt;&gt;"",IF(D8="","（エラー）未入力","（正常）入力済み"),"")</f>
        <v>（エラー）未入力</v>
      </c>
      <c r="O8" s="1" t="s">
        <v>4</v>
      </c>
    </row>
    <row r="9" spans="2:15" ht="39.75" customHeight="1">
      <c r="B9" s="77" t="str">
        <f>IFERROR(VLOOKUP(L9,マスタ_裏面の表示内容!$A$2:$E$30,5,FALSE),"")</f>
        <v>　ハ　掘削された土壌のうち第二溶出量基準に適合しない汚染状態にあるものを第二溶出量基準に適合する汚染状態にある土壌としたことを確認した結果</v>
      </c>
      <c r="C9" s="78"/>
      <c r="D9" s="78"/>
      <c r="E9" s="78"/>
      <c r="F9" s="78"/>
      <c r="G9" s="78"/>
      <c r="H9" s="78"/>
      <c r="I9" s="78"/>
      <c r="J9" s="79"/>
      <c r="L9" s="46" t="str">
        <f>$L$2&amp;4</f>
        <v>遮水工封じ込め4</v>
      </c>
    </row>
    <row r="10" spans="2:15" ht="39.75" customHeight="1">
      <c r="B10" s="52"/>
      <c r="C10" s="53"/>
      <c r="D10" s="75"/>
      <c r="E10" s="75"/>
      <c r="F10" s="75"/>
      <c r="G10" s="75"/>
      <c r="H10" s="75"/>
      <c r="I10" s="75"/>
      <c r="J10" s="76"/>
      <c r="M10" s="54" t="s">
        <v>1</v>
      </c>
      <c r="N10" s="44" t="str">
        <f>IF(B9&lt;&gt;"",IF(D10="","（エラー）未入力","（正常）入力済み"),"")</f>
        <v>（エラー）未入力</v>
      </c>
      <c r="O10" s="1" t="s">
        <v>4</v>
      </c>
    </row>
    <row r="11" spans="2:15" ht="39.75" customHeight="1">
      <c r="B11" s="77" t="str">
        <f>IFERROR(VLOOKUP(L11,マスタ_裏面の表示内容!$A$2:$E$30,5,FALSE),"")</f>
        <v/>
      </c>
      <c r="C11" s="78"/>
      <c r="D11" s="78"/>
      <c r="E11" s="78"/>
      <c r="F11" s="78"/>
      <c r="G11" s="78"/>
      <c r="H11" s="78"/>
      <c r="I11" s="78"/>
      <c r="J11" s="79"/>
      <c r="L11" s="46" t="str">
        <f>$L$2&amp;5</f>
        <v>遮水工封じ込め5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EOrYyK1V0MaBVL6doANjAM1h3f4uWx8GFNR9jI6hxOY2Wm+bF51qkfHiUazBMR9OMgmf8YDLHWIvk0dIvZ2RqQ==" saltValue="j/Mv9ZyZUNsSLjKsgFEqjA=="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COUNTIF(裏面_遮水工封じ込め!N:N,"*（エラー）*")</f>
        <v>4</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裏面_遮水工封じ込め!$F2&amp;""</f>
        <v>遮水工封じ込め</v>
      </c>
      <c r="B8" s="66" t="str">
        <f>裏面_遮水工封じ込め!$H3&amp;""</f>
        <v/>
      </c>
      <c r="C8" s="67" t="str">
        <f>裏面_遮水工封じ込め!B4&amp;""</f>
        <v/>
      </c>
      <c r="D8" s="66" t="str">
        <f>裏面_遮水工封じ込め!$B5&amp;""</f>
        <v>　イ　目標土壌溶出量を超える汚染状態にある土壌を掘削する範囲又は深さを変更した場合にあっては、変更後の範囲又は深さ</v>
      </c>
      <c r="E8" s="66" t="str">
        <f>裏面_遮水工封じ込め!$D6&amp;""</f>
        <v/>
      </c>
      <c r="F8" s="66" t="str">
        <f>裏面_遮水工封じ込め!$B7&amp;""</f>
        <v>　ロ　掘削された土壌のうち第二溶出量基準に適合しない汚染状態にある土壌を第二溶出量基準に適合する汚染状態にある土壌にする方法を変更した場合にあっては、変更後の方法</v>
      </c>
      <c r="G8" s="66" t="str">
        <f>裏面_遮水工封じ込め!$D8&amp;""</f>
        <v/>
      </c>
      <c r="H8" s="66" t="str">
        <f>裏面_遮水工封じ込め!$B9&amp;""</f>
        <v>　ハ　掘削された土壌のうち第二溶出量基準に適合しない汚染状態にあるものを第二溶出量基準に適合する汚染状態にある土壌としたことを確認した結果</v>
      </c>
      <c r="I8" s="66" t="str">
        <f>裏面_遮水工封じ込め!$D10&amp;""</f>
        <v/>
      </c>
      <c r="J8" s="66" t="str">
        <f>裏面_遮水工封じ込め!$B11&amp;""</f>
        <v/>
      </c>
      <c r="K8" s="66" t="str">
        <f>裏面_遮水工封じ込め!$D12&amp;""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D5DF5E9-8EB1-4FCC-8B82-6CEE2D3AA975}"/>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裏面_遮水工封じ込め</vt:lpstr>
      <vt:lpstr>マスタ_裏面の表示内容</vt:lpstr>
      <vt:lpstr>マスタ</vt:lpstr>
      <vt:lpstr>選択肢</vt:lpstr>
      <vt:lpstr>プロパティ</vt:lpstr>
      <vt:lpstr>u_t_yoshiki_10_ura</vt:lpstr>
      <vt:lpstr>裏面_遮水工封じ込め!Print_Area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