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692E3D49-6AA5-4027-897F-C00EBE80E883}" xr6:coauthVersionLast="47" xr6:coauthVersionMax="47" xr10:uidLastSave="{00000000-0000-0000-0000-000000000000}"/>
  <bookViews>
    <workbookView xWindow="-110" yWindow="-110" windowWidth="19420" windowHeight="11500" tabRatio="809" xr2:uid="{00000000-000D-0000-FFFF-FFFF00000000}"/>
  </bookViews>
  <sheets>
    <sheet name="第3面_地下水汚染の拡大の防止"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第3面_地下水汚染の拡大の防止!$B$2:$J$49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<sst xmlns="http://schemas.openxmlformats.org/spreadsheetml/2006/main" count="2345" uniqueCount="1333">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</sst>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5" customHeight="1">
      <c r="B3" s="67"/>
      <c r="C3" s="68"/>
      <c r="D3" s="83" t="s">
        <v>5</v>
      </c>
      <c r="E3" s="84"/>
      <c r="F3" s="85" t="s">
        <v>1016</v>
      </c>
      <c r="G3" s="85"/>
      <c r="H3" s="85"/>
      <c r="I3" s="85"/>
      <c r="J3" s="15"/>
      <c r="L3" s="9" t="str">
        <f>IF(OR(F3="地下水汚染の拡大の防止",F3="不溶化",F3="土壌入換え"),F3&amp;H4,F3)</f>
        <v>地下水汚染の拡大の防止</v>
      </c>
      <c r="O3" s="4" t="str">
        <f>F3 &amp; "に関する内容を記入してください。"</f>
        <v>地下水汚染の拡大の防止に関する内容を記入してください。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
      </c>
      <c r="C5" s="90"/>
      <c r="D5" s="90"/>
      <c r="E5" s="90"/>
      <c r="F5" s="90"/>
      <c r="G5" s="90"/>
      <c r="H5" s="90"/>
      <c r="I5" s="90"/>
      <c r="J5" s="91"/>
      <c r="L5" s="9" t="str">
        <f>$L$3&amp;1</f>
        <v>地下水汚染の拡大の防止1</v>
      </c>
      <c r="N5" s="13"/>
    </row>
    <row r="6" spans="2:15" ht="18.75" customHeight="1">
      <c r="B6" s="76" t="str">
        <f>IFERROR(VLOOKUP(L6,マスタ_第三面の表示内容!$A$2:$E$179,5,FALSE),"")</f>
        <v/>
      </c>
      <c r="C6" s="77"/>
      <c r="D6" s="77"/>
      <c r="E6" s="77"/>
      <c r="F6" s="77"/>
      <c r="G6" s="77"/>
      <c r="H6" s="77"/>
      <c r="I6" s="77"/>
      <c r="J6" s="78"/>
      <c r="L6" s="9" t="str">
        <f>$L$3&amp;2</f>
        <v>地下水汚染の拡大の防止2</v>
      </c>
      <c r="N6" s="13"/>
    </row>
    <row r="7" spans="2:15" ht="18.75" customHeight="1">
      <c r="B7" s="79"/>
      <c r="C7" s="80"/>
      <c r="D7" s="81"/>
      <c r="E7" s="81"/>
      <c r="F7" s="81"/>
      <c r="G7" s="81"/>
      <c r="H7" s="81"/>
      <c r="I7" s="81"/>
      <c r="J7" s="82"/>
      <c r="M7" s="12" t="s">
        <v>1</v>
      </c>
      <c r="N7" s="13" t="str">
        <f>IF(B6&lt;&gt;"",IF(D7="","（エラー）未入力","（正常）入力済み"),"")</f>
        <v/>
      </c>
      <c r="O7" s="4" t="s">
        <v>8</v>
      </c>
    </row>
    <row r="8" spans="2:15" ht="18.75" customHeight="1">
      <c r="B8" s="76" t="str">
        <f>IFERROR(VLOOKUP(L8,マスタ_第三面の表示内容!$A$2:$E$179,5,FALSE),"")</f>
        <v/>
      </c>
      <c r="C8" s="77"/>
      <c r="D8" s="77"/>
      <c r="E8" s="77"/>
      <c r="F8" s="77"/>
      <c r="G8" s="77"/>
      <c r="H8" s="77"/>
      <c r="I8" s="77"/>
      <c r="J8" s="78"/>
      <c r="L8" s="9" t="str">
        <f>$L$3&amp;3</f>
        <v>地下水汚染の拡大の防止3</v>
      </c>
      <c r="N8" s="13"/>
    </row>
    <row r="9" spans="2:15" ht="18.75" customHeight="1">
      <c r="B9" s="79"/>
      <c r="C9" s="80"/>
      <c r="D9" s="81"/>
      <c r="E9" s="81"/>
      <c r="F9" s="81"/>
      <c r="G9" s="81"/>
      <c r="H9" s="81"/>
      <c r="I9" s="81"/>
      <c r="J9" s="82"/>
      <c r="M9" s="12" t="s">
        <v>1</v>
      </c>
      <c r="N9" s="13" t="str">
        <f>IF(B8&lt;&gt;"",IF(D9="","（エラー）未入力","（正常）入力済み"),"")</f>
        <v/>
      </c>
      <c r="O9" s="4" t="s">
        <v>8</v>
      </c>
    </row>
    <row r="10" spans="2:15" ht="18.75" customHeight="1">
      <c r="B10" s="76" t="str">
        <f>IFERROR(VLOOKUP(L10,マスタ_第三面の表示内容!$A$2:$E$179,5,FALSE),"")</f>
        <v/>
      </c>
      <c r="C10" s="77"/>
      <c r="D10" s="77"/>
      <c r="E10" s="77"/>
      <c r="F10" s="77"/>
      <c r="G10" s="77"/>
      <c r="H10" s="77"/>
      <c r="I10" s="77"/>
      <c r="J10" s="78"/>
      <c r="L10" s="9" t="str">
        <f>$L$3&amp;4</f>
        <v>地下水汚染の拡大の防止4</v>
      </c>
      <c r="N10" s="13"/>
    </row>
    <row r="11" spans="2:15" ht="18.75" customHeight="1">
      <c r="B11" s="79"/>
      <c r="C11" s="80"/>
      <c r="D11" s="81"/>
      <c r="E11" s="81"/>
      <c r="F11" s="81"/>
      <c r="G11" s="81"/>
      <c r="H11" s="81"/>
      <c r="I11" s="81"/>
      <c r="J11" s="82"/>
      <c r="M11" s="12" t="s">
        <v>1</v>
      </c>
      <c r="N11" s="13" t="str">
        <f>IF(B10&lt;&gt;"",IF(D11="","（エラー）未入力","（正常）入力済み"),"")</f>
        <v/>
      </c>
      <c r="O11" s="4" t="s">
        <v>8</v>
      </c>
    </row>
    <row r="12" spans="2:15" ht="18.75" customHeight="1">
      <c r="B12" s="76" t="str">
        <f>IFERROR(VLOOKUP(L12,マスタ_第三面の表示内容!$A$2:$E$179,5,FALSE),"")</f>
        <v/>
      </c>
      <c r="C12" s="77"/>
      <c r="D12" s="77"/>
      <c r="E12" s="77"/>
      <c r="F12" s="77"/>
      <c r="G12" s="77"/>
      <c r="H12" s="77"/>
      <c r="I12" s="77"/>
      <c r="J12" s="78"/>
      <c r="L12" s="9" t="str">
        <f>$L$3&amp;5</f>
        <v>地下水汚染の拡大の防止5</v>
      </c>
      <c r="N12" s="13"/>
    </row>
    <row r="13" spans="2:15" ht="18.75" customHeight="1">
      <c r="B13" s="79"/>
      <c r="C13" s="80"/>
      <c r="D13" s="81"/>
      <c r="E13" s="81"/>
      <c r="F13" s="81"/>
      <c r="G13" s="81"/>
      <c r="H13" s="81"/>
      <c r="I13" s="81"/>
      <c r="J13" s="82"/>
      <c r="M13" s="12" t="s">
        <v>1</v>
      </c>
      <c r="N13" s="13" t="str">
        <f>IF(B12&lt;&gt;"",IF(D13="","（エラー）未入力","（正常）入力済み"),"")</f>
        <v/>
      </c>
      <c r="O13" s="4" t="s">
        <v>8</v>
      </c>
    </row>
    <row r="14" spans="2:15" ht="18.75" customHeight="1">
      <c r="B14" s="76" t="str">
        <f>IFERROR(VLOOKUP(L14,マスタ_第三面の表示内容!$A$2:$E$179,5,FALSE),"")</f>
        <v/>
      </c>
      <c r="C14" s="77"/>
      <c r="D14" s="77"/>
      <c r="E14" s="77"/>
      <c r="F14" s="77"/>
      <c r="G14" s="77"/>
      <c r="H14" s="77"/>
      <c r="I14" s="77"/>
      <c r="J14" s="78"/>
      <c r="L14" s="9" t="str">
        <f>$L$3&amp;6</f>
        <v>地下水汚染の拡大の防止6</v>
      </c>
      <c r="N14" s="13"/>
    </row>
    <row r="15" spans="2:15" ht="18.75" customHeight="1">
      <c r="B15" s="79"/>
      <c r="C15" s="80"/>
      <c r="D15" s="81"/>
      <c r="E15" s="81"/>
      <c r="F15" s="81"/>
      <c r="G15" s="81"/>
      <c r="H15" s="81"/>
      <c r="I15" s="81"/>
      <c r="J15" s="82"/>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地下水汚染の拡大の防止7</v>
      </c>
      <c r="N16" s="13"/>
    </row>
    <row r="17" spans="2:15" ht="18.75" customHeight="1">
      <c r="B17" s="79"/>
      <c r="C17" s="80"/>
      <c r="D17" s="81"/>
      <c r="E17" s="81"/>
      <c r="F17" s="81"/>
      <c r="G17" s="81"/>
      <c r="H17" s="81"/>
      <c r="I17" s="81"/>
      <c r="J17" s="82"/>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地下水汚染の拡大の防止8</v>
      </c>
      <c r="N18" s="13"/>
    </row>
    <row r="19" spans="2:15" ht="18.75" customHeight="1">
      <c r="B19" s="79"/>
      <c r="C19" s="80"/>
      <c r="D19" s="81"/>
      <c r="E19" s="81"/>
      <c r="F19" s="81"/>
      <c r="G19" s="81"/>
      <c r="H19" s="81"/>
      <c r="I19" s="81"/>
      <c r="J19" s="82"/>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地下水汚染の拡大の防止9</v>
      </c>
      <c r="N20" s="13"/>
    </row>
    <row r="21" spans="2:15" ht="18.75" customHeight="1">
      <c r="B21" s="79"/>
      <c r="C21" s="80"/>
      <c r="D21" s="81"/>
      <c r="E21" s="81"/>
      <c r="F21" s="81"/>
      <c r="G21" s="81"/>
      <c r="H21" s="81"/>
      <c r="I21" s="81"/>
      <c r="J21" s="82"/>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地下水汚染の拡大の防止10</v>
      </c>
      <c r="N22" s="13"/>
    </row>
    <row r="23" spans="2:15" ht="18.75" customHeight="1">
      <c r="B23" s="79"/>
      <c r="C23" s="80"/>
      <c r="D23" s="81"/>
      <c r="E23" s="81"/>
      <c r="F23" s="81"/>
      <c r="G23" s="81"/>
      <c r="H23" s="81"/>
      <c r="I23" s="81"/>
      <c r="J23" s="82"/>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地下水汚染の拡大の防止11</v>
      </c>
      <c r="N24" s="13"/>
    </row>
    <row r="25" spans="2:15" ht="18.75" customHeight="1">
      <c r="B25" s="79"/>
      <c r="C25" s="80"/>
      <c r="D25" s="81"/>
      <c r="E25" s="81"/>
      <c r="F25" s="81"/>
      <c r="G25" s="81"/>
      <c r="H25" s="81"/>
      <c r="I25" s="81"/>
      <c r="J25" s="82"/>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地下水汚染の拡大の防止12</v>
      </c>
      <c r="N26" s="13"/>
    </row>
    <row r="27" spans="2:15" ht="18.75" customHeight="1">
      <c r="B27" s="79"/>
      <c r="C27" s="80"/>
      <c r="D27" s="81"/>
      <c r="E27" s="81"/>
      <c r="F27" s="81"/>
      <c r="G27" s="81"/>
      <c r="H27" s="81"/>
      <c r="I27" s="81"/>
      <c r="J27" s="82"/>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地下水汚染の拡大の防止13</v>
      </c>
      <c r="N28" s="13"/>
    </row>
    <row r="29" spans="2:15" ht="18.75" customHeight="1">
      <c r="B29" s="79"/>
      <c r="C29" s="80"/>
      <c r="D29" s="81"/>
      <c r="E29" s="81"/>
      <c r="F29" s="81"/>
      <c r="G29" s="81"/>
      <c r="H29" s="81"/>
      <c r="I29" s="81"/>
      <c r="J29" s="82"/>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地下水汚染の拡大の防止14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地下水汚染の拡大の防止15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地下水汚染の拡大の防止16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地下水汚染の拡大の防止17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地下水汚染の拡大の防止18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地下水汚染の拡大の防止19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地下水汚染の拡大の防止20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地下水汚染の拡大の防止21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地下水汚染の拡大の防止22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7lKSzniTiVbTX2ernZEpQzrFr5g4QtanFDHFEuwBcDv2ParWy8am7szCDs/zSN65QdLNWrirof/9fyzPA2EtLA==" saltValue="wDHhvQ1lF5lrKtUa7VNF+Q=="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1332</v>
      </c>
      <c r="Z4" s="43" t="s">
        <v>1332</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1166</v>
      </c>
      <c r="B1" s="19" t="s">
        <v>1167</v>
      </c>
      <c r="C1" s="20" t="s">
        <v>1168</v>
      </c>
      <c r="D1" s="19" t="s">
        <v>1169</v>
      </c>
      <c r="E1" s="20" t="s">
        <v>1170</v>
      </c>
      <c r="F1" s="19" t="s">
        <v>1171</v>
      </c>
      <c r="G1" s="20" t="s">
        <v>1172</v>
      </c>
      <c r="H1" s="20" t="s">
        <v>1173</v>
      </c>
      <c r="I1" s="19" t="s">
        <v>1171</v>
      </c>
      <c r="J1" s="20" t="s">
        <v>1174</v>
      </c>
      <c r="K1" s="19" t="s">
        <v>1171</v>
      </c>
      <c r="L1" s="19" t="s">
        <v>161</v>
      </c>
      <c r="M1" s="19" t="s">
        <v>1175</v>
      </c>
      <c r="N1" s="19" t="s">
        <v>1176</v>
      </c>
      <c r="O1" s="19" t="s">
        <v>162</v>
      </c>
      <c r="P1" s="19" t="s">
        <v>1177</v>
      </c>
      <c r="Q1" s="19" t="s">
        <v>1178</v>
      </c>
      <c r="R1" s="20" t="s">
        <v>1179</v>
      </c>
      <c r="S1" s="20" t="s">
        <v>1168</v>
      </c>
      <c r="T1" s="19" t="s">
        <v>1171</v>
      </c>
      <c r="U1" s="20" t="s">
        <v>1180</v>
      </c>
      <c r="V1" s="20" t="s">
        <v>1181</v>
      </c>
      <c r="W1" s="20" t="s">
        <v>1182</v>
      </c>
      <c r="X1" s="19" t="s">
        <v>1177</v>
      </c>
      <c r="Y1" s="19" t="s">
        <v>1178</v>
      </c>
      <c r="Z1" s="20" t="s">
        <v>1183</v>
      </c>
      <c r="AA1" s="20" t="s">
        <v>1184</v>
      </c>
      <c r="AB1" s="20" t="s">
        <v>1185</v>
      </c>
      <c r="AC1" s="20" t="s">
        <v>1186</v>
      </c>
      <c r="AD1" s="44" t="s">
        <v>898</v>
      </c>
      <c r="AE1" s="53" t="s">
        <v>1187</v>
      </c>
      <c r="AF1" s="22" t="s">
        <v>1188</v>
      </c>
      <c r="AG1" s="23" t="s">
        <v>1189</v>
      </c>
      <c r="AH1" s="20" t="s">
        <v>1190</v>
      </c>
      <c r="AI1" s="19" t="s">
        <v>164</v>
      </c>
      <c r="AJ1" s="19" t="s">
        <v>1166</v>
      </c>
      <c r="AK1" s="21" t="s">
        <v>1191</v>
      </c>
      <c r="AL1" s="21" t="s">
        <v>1192</v>
      </c>
      <c r="AM1" s="20" t="s">
        <v>1193</v>
      </c>
      <c r="AN1" s="54" t="s">
        <v>908</v>
      </c>
      <c r="AO1" s="19" t="s">
        <v>165</v>
      </c>
      <c r="AP1" s="20" t="s">
        <v>1168</v>
      </c>
      <c r="AQ1" s="55" t="s">
        <v>1194</v>
      </c>
      <c r="AR1" s="23" t="s">
        <v>1195</v>
      </c>
      <c r="AS1" s="20" t="s">
        <v>1196</v>
      </c>
      <c r="AT1" s="20" t="s">
        <v>1197</v>
      </c>
      <c r="AU1" s="23" t="s">
        <v>1198</v>
      </c>
      <c r="AV1" s="23" t="s">
        <v>1199</v>
      </c>
      <c r="AW1" s="24" t="s">
        <v>160</v>
      </c>
      <c r="AX1" s="20" t="s">
        <v>1200</v>
      </c>
      <c r="AY1" s="19" t="s">
        <v>165</v>
      </c>
      <c r="AZ1" s="20" t="s">
        <v>1197</v>
      </c>
      <c r="BA1" s="21" t="s">
        <v>1175</v>
      </c>
      <c r="BB1" s="23" t="s">
        <v>1201</v>
      </c>
      <c r="BC1" s="23" t="s">
        <v>1202</v>
      </c>
      <c r="BD1" s="24" t="s">
        <v>168</v>
      </c>
      <c r="BE1" s="23" t="s">
        <v>1203</v>
      </c>
      <c r="BF1" s="23" t="s">
        <v>1195</v>
      </c>
      <c r="BG1" s="22" t="s">
        <v>1181</v>
      </c>
      <c r="BH1" s="21" t="s">
        <v>1204</v>
      </c>
      <c r="BI1" s="24" t="s">
        <v>160</v>
      </c>
      <c r="BJ1" s="49" t="s">
        <v>901</v>
      </c>
      <c r="BK1" s="23" t="s">
        <v>1205</v>
      </c>
      <c r="BL1" s="19" t="s">
        <v>1177</v>
      </c>
      <c r="BM1" s="23" t="s">
        <v>1206</v>
      </c>
      <c r="BN1" s="23" t="s">
        <v>1206</v>
      </c>
      <c r="BO1" s="23" t="s">
        <v>1195</v>
      </c>
      <c r="BP1" s="23" t="s">
        <v>1207</v>
      </c>
      <c r="BQ1" s="23" t="s">
        <v>1195</v>
      </c>
      <c r="BR1" s="20" t="s">
        <v>1197</v>
      </c>
      <c r="BS1" s="24" t="s">
        <v>169</v>
      </c>
      <c r="BT1" s="23" t="s">
        <v>1208</v>
      </c>
      <c r="BU1" s="23" t="s">
        <v>1195</v>
      </c>
      <c r="BV1" s="23" t="s">
        <v>1209</v>
      </c>
      <c r="BW1" s="23" t="s">
        <v>1209</v>
      </c>
      <c r="BX1" s="19" t="s">
        <v>1178</v>
      </c>
      <c r="BY1" s="21" t="s">
        <v>167</v>
      </c>
      <c r="BZ1" s="49" t="s">
        <v>902</v>
      </c>
      <c r="CA1" s="22" t="s">
        <v>1210</v>
      </c>
      <c r="CB1" s="21" t="s">
        <v>1192</v>
      </c>
      <c r="CC1" s="22" t="s">
        <v>1211</v>
      </c>
      <c r="CD1" s="23" t="s">
        <v>1212</v>
      </c>
      <c r="CE1" s="23" t="s">
        <v>1213</v>
      </c>
      <c r="CF1" s="23" t="s">
        <v>1213</v>
      </c>
      <c r="CG1" s="22" t="s">
        <v>1188</v>
      </c>
      <c r="CH1" s="20" t="s">
        <v>1214</v>
      </c>
      <c r="CI1" s="22" t="s">
        <v>1211</v>
      </c>
      <c r="CJ1" s="19" t="s">
        <v>1215</v>
      </c>
      <c r="CK1" s="23" t="s">
        <v>1216</v>
      </c>
      <c r="CL1" s="23" t="s">
        <v>1217</v>
      </c>
      <c r="CM1" s="23" t="s">
        <v>1195</v>
      </c>
      <c r="CN1" s="19" t="s">
        <v>163</v>
      </c>
      <c r="CO1" s="23" t="s">
        <v>1198</v>
      </c>
      <c r="CP1" s="23" t="s">
        <v>1218</v>
      </c>
      <c r="CQ1" s="23" t="s">
        <v>1219</v>
      </c>
      <c r="CR1" s="23" t="s">
        <v>1219</v>
      </c>
      <c r="CS1" s="49" t="s">
        <v>909</v>
      </c>
      <c r="CT1" s="23" t="s">
        <v>1218</v>
      </c>
      <c r="CU1" s="20" t="s">
        <v>1168</v>
      </c>
      <c r="CV1" s="20" t="s">
        <v>1168</v>
      </c>
      <c r="CW1" s="20" t="s">
        <v>1170</v>
      </c>
      <c r="CX1" s="23" t="s">
        <v>1220</v>
      </c>
      <c r="CY1" s="23" t="s">
        <v>1201</v>
      </c>
      <c r="CZ1" s="23" t="s">
        <v>1219</v>
      </c>
      <c r="DA1" s="23" t="s">
        <v>1221</v>
      </c>
      <c r="DB1" s="23" t="s">
        <v>1222</v>
      </c>
      <c r="DC1" s="22" t="s">
        <v>1223</v>
      </c>
      <c r="DD1" s="23" t="s">
        <v>1224</v>
      </c>
      <c r="DE1" s="24" t="s">
        <v>1225</v>
      </c>
      <c r="DF1" s="23" t="s">
        <v>1218</v>
      </c>
      <c r="DG1" s="49" t="s">
        <v>910</v>
      </c>
      <c r="DH1" s="20" t="s">
        <v>1226</v>
      </c>
      <c r="DI1" s="21" t="s">
        <v>1204</v>
      </c>
      <c r="DJ1" s="21" t="s">
        <v>1204</v>
      </c>
      <c r="DK1" s="23" t="s">
        <v>1217</v>
      </c>
      <c r="DL1" s="20" t="s">
        <v>1227</v>
      </c>
      <c r="DM1" s="22" t="s">
        <v>1228</v>
      </c>
      <c r="DN1" s="23" t="s">
        <v>1201</v>
      </c>
      <c r="DO1" s="20" t="s">
        <v>1190</v>
      </c>
      <c r="DP1" s="23" t="s">
        <v>1198</v>
      </c>
      <c r="DQ1" s="23" t="s">
        <v>166</v>
      </c>
      <c r="DR1" s="22" t="s">
        <v>1229</v>
      </c>
      <c r="DS1" s="23" t="s">
        <v>1218</v>
      </c>
      <c r="DT1" s="23" t="s">
        <v>1171</v>
      </c>
      <c r="DU1" s="23" t="s">
        <v>1230</v>
      </c>
      <c r="DV1" s="23"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4" t="s">
        <v>1169</v>
      </c>
      <c r="EK1" s="23" t="s">
        <v>1237</v>
      </c>
      <c r="EL1" s="23" t="s">
        <v>1238</v>
      </c>
      <c r="EM1" s="23" t="s">
        <v>1239</v>
      </c>
      <c r="EN1" s="23" t="s">
        <v>1239</v>
      </c>
      <c r="EO1" s="23" t="s">
        <v>1239</v>
      </c>
      <c r="EP1" s="70" t="s">
        <v>1240</v>
      </c>
      <c r="EQ1" s="70" t="s">
        <v>1241</v>
      </c>
      <c r="ER1" s="70" t="s">
        <v>1242</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1243</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1244</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1245</v>
      </c>
      <c r="EE2" s="72" t="s">
        <v>253</v>
      </c>
      <c r="EF2" s="72" t="s">
        <v>1246</v>
      </c>
      <c r="EG2" s="72" t="s">
        <v>1247</v>
      </c>
      <c r="EH2" s="73" t="s">
        <v>1248</v>
      </c>
      <c r="EI2" s="72" t="s">
        <v>225</v>
      </c>
      <c r="EJ2" s="72" t="s">
        <v>1244</v>
      </c>
      <c r="EK2" s="72" t="s">
        <v>1249</v>
      </c>
      <c r="EL2" s="30" t="s">
        <v>1250</v>
      </c>
      <c r="EM2" s="30" t="s">
        <v>1251</v>
      </c>
      <c r="EN2" s="30" t="s">
        <v>1252</v>
      </c>
      <c r="EO2" s="72" t="s">
        <v>1244</v>
      </c>
      <c r="EP2" s="72" t="s">
        <v>1253</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1254</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1255</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1256</v>
      </c>
      <c r="EE3" s="31" t="s">
        <v>1257</v>
      </c>
      <c r="EF3" s="31" t="s">
        <v>1258</v>
      </c>
      <c r="EG3" t="s">
        <v>1259</v>
      </c>
      <c r="EH3" t="s">
        <v>1260</v>
      </c>
      <c r="EI3" s="31" t="s">
        <v>1261</v>
      </c>
      <c r="EJ3" s="31" t="s">
        <v>333</v>
      </c>
      <c r="EK3" s="31" t="s">
        <v>1262</v>
      </c>
      <c r="EL3" s="39" t="s">
        <v>306</v>
      </c>
      <c r="EM3" s="39" t="s">
        <v>1263</v>
      </c>
      <c r="EN3" s="39" t="s">
        <v>1264</v>
      </c>
      <c r="EO3" s="39" t="s">
        <v>333</v>
      </c>
      <c r="EP3" s="37" t="s">
        <v>1265</v>
      </c>
      <c r="EQ3" s="37" t="s">
        <v>1266</v>
      </c>
      <c r="ER3" s="31" t="s">
        <v>1267</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1268</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1269</v>
      </c>
      <c r="ED4" s="35" t="s">
        <v>1270</v>
      </c>
      <c r="EE4" s="31" t="s">
        <v>1271</v>
      </c>
      <c r="EF4" s="31" t="s">
        <v>1272</v>
      </c>
      <c r="EG4"/>
      <c r="EH4"/>
      <c r="EI4" s="31" t="s">
        <v>1273</v>
      </c>
      <c r="EJ4" s="31" t="s">
        <v>1274</v>
      </c>
      <c r="EK4" s="31" t="s">
        <v>1275</v>
      </c>
      <c r="EL4" s="37" t="s">
        <v>400</v>
      </c>
      <c r="EM4" s="37" t="s">
        <v>1276</v>
      </c>
      <c r="EN4" s="37"/>
      <c r="EO4" s="37" t="s">
        <v>11</v>
      </c>
      <c r="EQ4" s="37" t="s">
        <v>1277</v>
      </c>
      <c r="ER4" s="31" t="s">
        <v>1278</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1279</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1280</v>
      </c>
      <c r="ED5"/>
      <c r="EF5" s="31" t="s">
        <v>1281</v>
      </c>
      <c r="EG5"/>
      <c r="EH5"/>
      <c r="EI5"/>
      <c r="EJ5" t="s">
        <v>11</v>
      </c>
      <c r="EK5" s="31" t="s">
        <v>1282</v>
      </c>
      <c r="EL5" s="37"/>
      <c r="EM5" s="37" t="s">
        <v>1283</v>
      </c>
      <c r="EN5" s="37"/>
      <c r="EO5" s="37" t="s">
        <v>486</v>
      </c>
      <c r="EQ5" t="s">
        <v>1284</v>
      </c>
      <c r="ER5" s="31" t="s">
        <v>1285</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1286</v>
      </c>
      <c r="EK6" s="31" t="s">
        <v>1287</v>
      </c>
      <c r="EL6" s="37"/>
      <c r="EM6" s="37"/>
      <c r="EN6" s="37"/>
      <c r="EO6" s="37"/>
      <c r="EQ6" t="s">
        <v>1288</v>
      </c>
      <c r="ER6" s="31" t="s">
        <v>1289</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1290</v>
      </c>
      <c r="EL7" s="37"/>
      <c r="EM7" s="37"/>
      <c r="EN7" s="37"/>
      <c r="EO7" s="37"/>
      <c r="EQ7" s="37" t="s">
        <v>1291</v>
      </c>
      <c r="ER7" s="31" t="s">
        <v>1292</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1293</v>
      </c>
      <c r="EL8" s="37"/>
      <c r="EM8" s="37"/>
      <c r="EN8" s="37"/>
      <c r="EO8" s="37"/>
      <c r="EQ8" s="37" t="s">
        <v>1294</v>
      </c>
      <c r="ER8" s="31" t="s">
        <v>1295</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1296</v>
      </c>
      <c r="EG9"/>
      <c r="EH9"/>
      <c r="EK9" s="31" t="s">
        <v>1297</v>
      </c>
      <c r="EL9" s="37"/>
      <c r="EM9" s="37"/>
      <c r="EN9" s="37"/>
      <c r="EO9" s="37"/>
      <c r="EQ9" s="37" t="s">
        <v>1298</v>
      </c>
      <c r="ER9" s="31" t="s">
        <v>1299</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1300</v>
      </c>
      <c r="EL10" s="37"/>
      <c r="EM10" s="37"/>
      <c r="EN10" s="37"/>
      <c r="EO10" s="37"/>
      <c r="EQ10" s="37" t="s">
        <v>1301</v>
      </c>
      <c r="ER10" s="31" t="s">
        <v>1302</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1303</v>
      </c>
      <c r="EL11" s="37"/>
      <c r="EM11" s="37"/>
      <c r="EN11" s="37"/>
      <c r="EO11" s="37"/>
      <c r="EQ11" s="37" t="s">
        <v>1304</v>
      </c>
      <c r="ER11" s="31" t="s">
        <v>1305</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1306</v>
      </c>
      <c r="EL12" s="37"/>
      <c r="EM12" s="37"/>
      <c r="EN12" s="37"/>
      <c r="EO12" s="37"/>
      <c r="EQ12" s="37" t="s">
        <v>1307</v>
      </c>
      <c r="ER12" s="31" t="s">
        <v>1308</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1309</v>
      </c>
      <c r="EG13"/>
      <c r="EH13"/>
      <c r="EK13" s="31" t="s">
        <v>1310</v>
      </c>
      <c r="EL13" s="37"/>
      <c r="EM13" s="37"/>
      <c r="EN13" s="37"/>
      <c r="EO13" s="37"/>
      <c r="EQ13" s="37" t="s">
        <v>532</v>
      </c>
      <c r="ER13" s="31" t="s">
        <v>1311</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1312</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1313</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COUNTIF(第3面_地下水汚染の拡大の防止!N:N,"*（エラー）*")</f>
        <v>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14">
      <c r="A8" s="62" t="str">
        <f>第3面_地下水汚染の拡大の防止!$F3&amp;""</f>
        <v>地下水汚染の拡大の防止</v>
      </c>
      <c r="B8" s="62" t="str">
        <f>第3面_地下水汚染の拡大の防止!$H4&amp;""</f>
        <v/>
      </c>
      <c r="C8" s="62" t="str">
        <f>第3面_地下水汚染の拡大の防止!B5&amp;""</f>
        <v/>
      </c>
      <c r="D8" s="62" t="str">
        <f>第3面_地下水汚染の拡大の防止!B6&amp;""</f>
        <v/>
      </c>
      <c r="E8" s="62" t="str">
        <f>第3面_地下水汚染の拡大の防止!$D7&amp;""</f>
        <v/>
      </c>
      <c r="F8" s="62" t="str">
        <f>第3面_地下水汚染の拡大の防止!B8&amp;""</f>
        <v/>
      </c>
      <c r="G8" s="62" t="str">
        <f>第3面_地下水汚染の拡大の防止!$D9&amp;""</f>
        <v/>
      </c>
      <c r="H8" s="62" t="str">
        <f>第3面_地下水汚染の拡大の防止!B10&amp;""</f>
        <v/>
      </c>
      <c r="I8" s="62" t="str">
        <f>第3面_地下水汚染の拡大の防止!$D11&amp;""</f>
        <v/>
      </c>
      <c r="J8" s="62" t="str">
        <f>第3面_地下水汚染の拡大の防止!B12&amp;""</f>
        <v/>
      </c>
      <c r="K8" s="62" t="str">
        <f>第3面_地下水汚染の拡大の防止!$D13&amp;""</f>
        <v/>
      </c>
      <c r="L8" s="62" t="str">
        <f>第3面_地下水汚染の拡大の防止!B14&amp;""</f>
        <v/>
      </c>
      <c r="M8" s="62" t="str">
        <f>第3面_地下水汚染の拡大の防止!$D15&amp;""</f>
        <v/>
      </c>
      <c r="N8" s="62" t="str">
        <f>第3面_地下水汚染の拡大の防止!B16&amp;""</f>
        <v/>
      </c>
      <c r="O8" s="62" t="str">
        <f>第3面_地下水汚染の拡大の防止!$D17&amp;""</f>
        <v/>
      </c>
      <c r="P8" s="62" t="str">
        <f>第3面_地下水汚染の拡大の防止!B18&amp;""</f>
        <v/>
      </c>
      <c r="Q8" s="62" t="str">
        <f>第3面_地下水汚染の拡大の防止!$D19&amp;""</f>
        <v/>
      </c>
      <c r="R8" s="62" t="str">
        <f>第3面_地下水汚染の拡大の防止!B20&amp;""</f>
        <v/>
      </c>
      <c r="S8" s="62" t="str">
        <f>第3面_地下水汚染の拡大の防止!$D21&amp;""</f>
        <v/>
      </c>
      <c r="T8" s="62" t="str">
        <f>第3面_地下水汚染の拡大の防止!B22&amp;""</f>
        <v/>
      </c>
      <c r="U8" s="62" t="str">
        <f>第3面_地下水汚染の拡大の防止!$D23&amp;""</f>
        <v/>
      </c>
      <c r="V8" s="62" t="str">
        <f>第3面_地下水汚染の拡大の防止!B24&amp;""</f>
        <v/>
      </c>
      <c r="W8" s="62" t="str">
        <f>第3面_地下水汚染の拡大の防止!$D25&amp;""</f>
        <v/>
      </c>
      <c r="X8" s="62" t="str">
        <f>第3面_地下水汚染の拡大の防止!B26&amp;""</f>
        <v/>
      </c>
      <c r="Y8" s="62" t="str">
        <f>第3面_地下水汚染の拡大の防止!$D27&amp;""</f>
        <v/>
      </c>
      <c r="Z8" s="62" t="str">
        <f>第3面_地下水汚染の拡大の防止!B28&amp;""</f>
        <v/>
      </c>
      <c r="AA8" s="62" t="str">
        <f>第3面_地下水汚染の拡大の防止!$D29&amp;""</f>
        <v/>
      </c>
      <c r="AB8" s="62" t="str">
        <f>第3面_地下水汚染の拡大の防止!B30&amp;""</f>
        <v/>
      </c>
      <c r="AC8" s="62" t="str">
        <f>第3面_地下水汚染の拡大の防止!$D31&amp;""</f>
        <v/>
      </c>
      <c r="AD8" s="62" t="str">
        <f>第3面_地下水汚染の拡大の防止!B32&amp;""</f>
        <v/>
      </c>
      <c r="AE8" s="62" t="str">
        <f>第3面_地下水汚染の拡大の防止!$D33&amp;""</f>
        <v/>
      </c>
      <c r="AF8" s="62" t="str">
        <f>第3面_地下水汚染の拡大の防止!B34&amp;""</f>
        <v/>
      </c>
      <c r="AG8" s="62" t="str">
        <f>第3面_地下水汚染の拡大の防止!$D35&amp;""</f>
        <v/>
      </c>
      <c r="AH8" s="62" t="str">
        <f>第3面_地下水汚染の拡大の防止!B36&amp;""</f>
        <v/>
      </c>
      <c r="AI8" s="62" t="str">
        <f>第3面_地下水汚染の拡大の防止!$D37&amp;""</f>
        <v/>
      </c>
      <c r="AJ8" s="62" t="str">
        <f>第3面_地下水汚染の拡大の防止!B38&amp;""</f>
        <v/>
      </c>
      <c r="AK8" s="62" t="str">
        <f>第3面_地下水汚染の拡大の防止!$D39&amp;""</f>
        <v/>
      </c>
      <c r="AL8" s="62" t="str">
        <f>第3面_地下水汚染の拡大の防止!B40&amp;""</f>
        <v/>
      </c>
      <c r="AM8" s="62" t="str">
        <f>第3面_地下水汚染の拡大の防止!$D41&amp;""</f>
        <v/>
      </c>
      <c r="AN8" s="62" t="str">
        <f>第3面_地下水汚染の拡大の防止!B42&amp;""</f>
        <v/>
      </c>
      <c r="AO8" s="62" t="str">
        <f>第3面_地下水汚染の拡大の防止!$D43&amp;""</f>
        <v/>
      </c>
      <c r="AP8" s="62" t="str">
        <f>第3面_地下水汚染の拡大の防止!B44&amp;""</f>
        <v/>
      </c>
      <c r="AQ8" s="62" t="str">
        <f>第3面_地下水汚染の拡大の防止!$D45&amp;""</f>
        <v/>
      </c>
      <c r="AR8" s="62" t="str">
        <f>第3面_地下水汚染の拡大の防止!B46&amp;""</f>
        <v/>
      </c>
      <c r="AS8" s="62" t="str">
        <f>第3面_地下水汚染の拡大の防止!$D47&amp;""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90CF4055-8851-477B-80EE-AE7EA3B0A5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第3面_地下水汚染の拡大の防止</vt:lpstr>
      <vt:lpstr>マスタ_第三面の表示内容</vt:lpstr>
      <vt:lpstr>マスタ</vt:lpstr>
      <vt:lpstr>選択肢</vt:lpstr>
      <vt:lpstr>プロパティ</vt:lpstr>
      <vt:lpstr>u_t_yoshiki_09_3</vt:lpstr>
      <vt:lpstr>第3面_地下水汚染の拡大の防止!Print_Area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